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defaultThemeVersion="124226"/>
  <mc:AlternateContent xmlns:mc="http://schemas.openxmlformats.org/markup-compatibility/2006">
    <mc:Choice Requires="x15">
      <x15ac:absPath xmlns:x15ac="http://schemas.microsoft.com/office/spreadsheetml/2010/11/ac" url="R:\SOPs &amp; Templates\Budget Justification\"/>
    </mc:Choice>
  </mc:AlternateContent>
  <xr:revisionPtr revIDLastSave="0" documentId="13_ncr:1_{92CCF6C7-B4C5-4A02-AA1E-AB05B96F5EE7}" xr6:coauthVersionLast="47" xr6:coauthVersionMax="47" xr10:uidLastSave="{00000000-0000-0000-0000-000000000000}"/>
  <workbookProtection lockStructure="1"/>
  <bookViews>
    <workbookView xWindow="4020" yWindow="3435" windowWidth="23955" windowHeight="11055" tabRatio="853"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Cost Categories" sheetId="13" r:id="rId12"/>
    <sheet name="SF-424A Minus FFRDC" sheetId="19" r:id="rId13"/>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Indirect'!$H:$I</definedName>
    <definedName name="Z_5BEC5FDE_32D0_42EF_8D2A_06DCBD4F05CC_.wvu.PrintArea" localSheetId="1" hidden="1">'a. Personnel'!$A$1:$N$37</definedName>
    <definedName name="Z_5BEC5FDE_32D0_42EF_8D2A_06DCBD4F05CC_.wvu.PrintArea" localSheetId="2" hidden="1">'b. Fringe'!$A$1:$K$21</definedName>
    <definedName name="Z_5BEC5FDE_32D0_42EF_8D2A_06DCBD4F05CC_.wvu.PrintArea" localSheetId="6" hidden="1">'f. Contractual'!$B$1:$H$30</definedName>
    <definedName name="Z_5BEC5FDE_32D0_42EF_8D2A_06DCBD4F05CC_.wvu.PrintArea" localSheetId="7" hidden="1">'g. Construction'!$B$1:$E$32</definedName>
    <definedName name="Z_5BEC5FDE_32D0_42EF_8D2A_06DCBD4F05CC_.wvu.PrintArea" localSheetId="8" hidden="1">'h. Other'!$B$1:$E$33</definedName>
    <definedName name="Z_5BEC5FDE_32D0_42EF_8D2A_06DCBD4F05CC_.wvu.PrintArea" localSheetId="9" hidden="1">'i. Indirect'!$A$1:$G$25</definedName>
    <definedName name="Z_5BEC5FDE_32D0_42EF_8D2A_06DCBD4F05CC_.wvu.PrintArea" localSheetId="10" hidden="1">'j. Cost Share'!$A$1:$G$23</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Indirect'!$H:$I</definedName>
    <definedName name="Z_6588CF8C_0BB8_4786_9A46_0A2D10254132_.wvu.PrintArea" localSheetId="1" hidden="1">'a. Personnel'!$A$1:$N$37</definedName>
    <definedName name="Z_6588CF8C_0BB8_4786_9A46_0A2D10254132_.wvu.PrintArea" localSheetId="2" hidden="1">'b. Fringe'!$A$1:$K$21</definedName>
    <definedName name="Z_6588CF8C_0BB8_4786_9A46_0A2D10254132_.wvu.PrintArea" localSheetId="6" hidden="1">'f. Contractual'!$B$1:$H$30</definedName>
    <definedName name="Z_6588CF8C_0BB8_4786_9A46_0A2D10254132_.wvu.PrintArea" localSheetId="7" hidden="1">'g. Construction'!$B$1:$E$32</definedName>
    <definedName name="Z_6588CF8C_0BB8_4786_9A46_0A2D10254132_.wvu.PrintArea" localSheetId="8" hidden="1">'h. Other'!$B$1:$E$33</definedName>
    <definedName name="Z_6588CF8C_0BB8_4786_9A46_0A2D10254132_.wvu.PrintArea" localSheetId="9" hidden="1">'i. Indirect'!$A$1:$G$25</definedName>
    <definedName name="Z_6588CF8C_0BB8_4786_9A46_0A2D10254132_.wvu.PrintArea" localSheetId="10" hidden="1">'j. Cost Share'!$A$1:$G$23</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Indirect'!$H:$I</definedName>
    <definedName name="Z_712CE29F_EFCA_4968_A7C5_599F87319D6A_.wvu.PrintArea" localSheetId="1" hidden="1">'a. Personnel'!$A$1:$N$37</definedName>
    <definedName name="Z_712CE29F_EFCA_4968_A7C5_599F87319D6A_.wvu.PrintArea" localSheetId="2" hidden="1">'b. Fringe'!$A$1:$K$21</definedName>
    <definedName name="Z_712CE29F_EFCA_4968_A7C5_599F87319D6A_.wvu.PrintArea" localSheetId="6" hidden="1">'f. Contractual'!$B$1:$H$30</definedName>
    <definedName name="Z_712CE29F_EFCA_4968_A7C5_599F87319D6A_.wvu.PrintArea" localSheetId="7" hidden="1">'g. Construction'!$B$1:$E$32</definedName>
    <definedName name="Z_712CE29F_EFCA_4968_A7C5_599F87319D6A_.wvu.PrintArea" localSheetId="8" hidden="1">'h. Other'!$B$1:$E$33</definedName>
    <definedName name="Z_712CE29F_EFCA_4968_A7C5_599F87319D6A_.wvu.PrintArea" localSheetId="9" hidden="1">'i. Indirect'!$A$1:$G$25</definedName>
    <definedName name="Z_712CE29F_EFCA_4968_A7C5_599F87319D6A_.wvu.PrintArea" localSheetId="10" hidden="1">'j. Cost Share'!$A$1:$G$23</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Indirect'!$H:$I</definedName>
    <definedName name="Z_BF352FCE_C1BE_4B84_9561_6030FEF6A15F_.wvu.PrintArea" localSheetId="1" hidden="1">'a. Personnel'!$A$1:$N$37</definedName>
    <definedName name="Z_BF352FCE_C1BE_4B84_9561_6030FEF6A15F_.wvu.PrintArea" localSheetId="2" hidden="1">'b. Fringe'!$A$1:$K$21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Indirect'!$H:$I</definedName>
    <definedName name="Z_D5CEF8EB_A9A7_4458_BF65_8F18E34CBA87_.wvu.PrintArea" localSheetId="1" hidden="1">'a. Personnel'!$A$1:$N$37</definedName>
    <definedName name="Z_D5CEF8EB_A9A7_4458_BF65_8F18E34CBA87_.wvu.PrintArea" localSheetId="2" hidden="1">'b. Fringe'!$A$1:$K$21</definedName>
    <definedName name="Z_D5CEF8EB_A9A7_4458_BF65_8F18E34CBA87_.wvu.PrintArea" localSheetId="6" hidden="1">'f. Contractual'!$B$1:$H$30</definedName>
    <definedName name="Z_D5CEF8EB_A9A7_4458_BF65_8F18E34CBA87_.wvu.PrintArea" localSheetId="7" hidden="1">'g. Construction'!$B$1:$E$32</definedName>
    <definedName name="Z_D5CEF8EB_A9A7_4458_BF65_8F18E34CBA87_.wvu.PrintArea" localSheetId="8" hidden="1">'h. Other'!$B$1:$E$33</definedName>
    <definedName name="Z_D5CEF8EB_A9A7_4458_BF65_8F18E34CBA87_.wvu.PrintArea" localSheetId="9" hidden="1">'i. Indirect'!$A$1:$G$25</definedName>
    <definedName name="Z_D5CEF8EB_A9A7_4458_BF65_8F18E34CBA87_.wvu.PrintArea" localSheetId="10" hidden="1">'j. Cost Share'!$A$1:$G$23</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Indirect'!$H:$I</definedName>
    <definedName name="Z_D7FF18E2_A72D_4088_BD59_9D74A43C39A8_.wvu.PrintArea" localSheetId="1" hidden="1">'a. Personnel'!$A$1:$N$37</definedName>
    <definedName name="Z_D7FF18E2_A72D_4088_BD59_9D74A43C39A8_.wvu.PrintArea" localSheetId="2" hidden="1">'b. Fringe'!$A$1:$K$21</definedName>
    <definedName name="Z_D7FF18E2_A72D_4088_BD59_9D74A43C39A8_.wvu.PrintArea" localSheetId="6" hidden="1">'f. Contractual'!$B$1:$H$30</definedName>
    <definedName name="Z_D7FF18E2_A72D_4088_BD59_9D74A43C39A8_.wvu.PrintArea" localSheetId="7" hidden="1">'g. Construction'!$B$1:$E$32</definedName>
    <definedName name="Z_D7FF18E2_A72D_4088_BD59_9D74A43C39A8_.wvu.PrintArea" localSheetId="8" hidden="1">'h. Other'!$B$1:$E$33</definedName>
    <definedName name="Z_D7FF18E2_A72D_4088_BD59_9D74A43C39A8_.wvu.PrintArea" localSheetId="9" hidden="1">'i. Indirect'!$A$1:$G$25</definedName>
    <definedName name="Z_D7FF18E2_A72D_4088_BD59_9D74A43C39A8_.wvu.PrintArea" localSheetId="10" hidden="1">'j. Cost Share'!$A$1:$G$23</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2" i="4" l="1"/>
  <c r="K30" i="4"/>
  <c r="K22" i="4"/>
  <c r="K14" i="4"/>
  <c r="E14" i="10"/>
  <c r="G7" i="11"/>
  <c r="K8" i="4" l="1" a="1"/>
  <c r="K8" i="4" s="1"/>
  <c r="K29" i="4"/>
  <c r="K26" i="4"/>
  <c r="K27" i="4"/>
  <c r="K25" i="4"/>
  <c r="K24" i="4"/>
  <c r="K21" i="4"/>
  <c r="K18" i="4"/>
  <c r="K19" i="4"/>
  <c r="K17" i="4"/>
  <c r="K16" i="4"/>
  <c r="K13" i="4"/>
  <c r="K10" i="4"/>
  <c r="K11" i="4"/>
  <c r="K9" i="4"/>
  <c r="K7" i="4"/>
  <c r="D26" i="1"/>
  <c r="C26" i="1"/>
  <c r="B26" i="1"/>
  <c r="E26" i="1" s="1"/>
  <c r="F26" i="1" s="1"/>
  <c r="H28" i="19" l="1"/>
  <c r="H28" i="13" l="1"/>
  <c r="E10" i="2" l="1"/>
  <c r="F1" i="19" l="1"/>
  <c r="C1" i="19"/>
  <c r="F17" i="11"/>
  <c r="F19" i="11" s="1"/>
  <c r="E17" i="11"/>
  <c r="E19" i="11" s="1"/>
  <c r="D17" i="11"/>
  <c r="D19" i="11" s="1"/>
  <c r="E15" i="10"/>
  <c r="E13" i="10"/>
  <c r="E12" i="10"/>
  <c r="D16" i="10"/>
  <c r="C16" i="10"/>
  <c r="B16" i="10"/>
  <c r="C30" i="9"/>
  <c r="C22" i="9"/>
  <c r="C14" i="9"/>
  <c r="G27" i="7"/>
  <c r="F27" i="7"/>
  <c r="E27" i="7"/>
  <c r="G22" i="7"/>
  <c r="F22" i="7"/>
  <c r="E22" i="7"/>
  <c r="G13" i="7"/>
  <c r="G29" i="7" s="1"/>
  <c r="F13" i="7"/>
  <c r="F29" i="7" s="1"/>
  <c r="E13" i="7"/>
  <c r="E29" i="7" s="1"/>
  <c r="H13" i="3"/>
  <c r="E13" i="3"/>
  <c r="B13" i="3"/>
  <c r="D13" i="1" l="1"/>
  <c r="G9" i="19" s="1"/>
  <c r="C32" i="9"/>
  <c r="H27" i="7"/>
  <c r="E16" i="10"/>
  <c r="G9" i="13" l="1"/>
  <c r="G16" i="11"/>
  <c r="G15" i="11"/>
  <c r="G14" i="11"/>
  <c r="G13" i="11"/>
  <c r="G12" i="11"/>
  <c r="G11" i="11"/>
  <c r="G10" i="11"/>
  <c r="G9" i="11"/>
  <c r="G8" i="11"/>
  <c r="G6" i="11"/>
  <c r="G17" i="11" l="1"/>
  <c r="F1" i="13"/>
  <c r="C1" i="13"/>
  <c r="E7" i="5" l="1"/>
  <c r="D14" i="1" l="1"/>
  <c r="C15" i="8"/>
  <c r="C22" i="8"/>
  <c r="C28" i="1" s="1"/>
  <c r="E22" i="19" s="1"/>
  <c r="C29" i="8"/>
  <c r="H6" i="7"/>
  <c r="H7" i="7"/>
  <c r="H8" i="7"/>
  <c r="H9" i="7"/>
  <c r="H10" i="7"/>
  <c r="H11" i="7"/>
  <c r="H12" i="7"/>
  <c r="B24" i="1"/>
  <c r="B27" i="1" s="1"/>
  <c r="C24" i="1"/>
  <c r="C27" i="1" s="1"/>
  <c r="D24" i="1"/>
  <c r="D27" i="1" s="1"/>
  <c r="H16" i="7"/>
  <c r="H17" i="7"/>
  <c r="H18" i="7"/>
  <c r="H19" i="7"/>
  <c r="H20" i="7"/>
  <c r="H21" i="7"/>
  <c r="B25" i="1"/>
  <c r="C25" i="1"/>
  <c r="D25" i="1"/>
  <c r="H25" i="7"/>
  <c r="H26" i="7"/>
  <c r="E8" i="6"/>
  <c r="E9" i="6"/>
  <c r="E10" i="6"/>
  <c r="E11" i="6"/>
  <c r="E12" i="6"/>
  <c r="E13" i="6"/>
  <c r="E14" i="6"/>
  <c r="E17" i="6"/>
  <c r="E18" i="6"/>
  <c r="E19" i="6"/>
  <c r="E20" i="6"/>
  <c r="E21" i="6"/>
  <c r="E22" i="6"/>
  <c r="E23" i="6"/>
  <c r="E24" i="6"/>
  <c r="E27" i="6"/>
  <c r="E28" i="6"/>
  <c r="E29" i="6"/>
  <c r="E30" i="6"/>
  <c r="E31" i="6"/>
  <c r="E32" i="6"/>
  <c r="E33" i="6"/>
  <c r="E34" i="6"/>
  <c r="E8" i="5"/>
  <c r="E9" i="5"/>
  <c r="E10" i="5"/>
  <c r="E11" i="5"/>
  <c r="E12" i="5"/>
  <c r="E13" i="5"/>
  <c r="E16" i="5"/>
  <c r="E17" i="5"/>
  <c r="E18" i="5"/>
  <c r="E19" i="5"/>
  <c r="E20" i="5"/>
  <c r="E21" i="5"/>
  <c r="E24" i="5"/>
  <c r="E25" i="5"/>
  <c r="E26" i="5"/>
  <c r="E27" i="5"/>
  <c r="E28" i="5"/>
  <c r="E29" i="5"/>
  <c r="D7" i="3"/>
  <c r="G7" i="3"/>
  <c r="J7" i="3"/>
  <c r="D8" i="3"/>
  <c r="G8" i="3"/>
  <c r="J8" i="3"/>
  <c r="D9" i="3"/>
  <c r="G9" i="3"/>
  <c r="J9" i="3"/>
  <c r="D10" i="3"/>
  <c r="G10" i="3"/>
  <c r="J10" i="3"/>
  <c r="D11" i="3"/>
  <c r="G11" i="3"/>
  <c r="J11" i="3"/>
  <c r="D12" i="3"/>
  <c r="G12" i="3"/>
  <c r="J12" i="3"/>
  <c r="E8" i="2"/>
  <c r="H8" i="2"/>
  <c r="K8" i="2"/>
  <c r="L8" i="2"/>
  <c r="E9" i="2"/>
  <c r="H9" i="2"/>
  <c r="K9" i="2"/>
  <c r="L9" i="2"/>
  <c r="H10" i="2"/>
  <c r="K10" i="2"/>
  <c r="L10" i="2"/>
  <c r="E11" i="2"/>
  <c r="H11" i="2"/>
  <c r="K11" i="2"/>
  <c r="L11" i="2"/>
  <c r="E12" i="2"/>
  <c r="H12" i="2"/>
  <c r="K12" i="2"/>
  <c r="L12" i="2"/>
  <c r="E13" i="2"/>
  <c r="H13" i="2"/>
  <c r="K13" i="2"/>
  <c r="M13" i="2" s="1"/>
  <c r="L13" i="2"/>
  <c r="E14" i="2"/>
  <c r="H14" i="2"/>
  <c r="K14" i="2"/>
  <c r="L14" i="2"/>
  <c r="E15" i="2"/>
  <c r="H15" i="2"/>
  <c r="K15" i="2"/>
  <c r="L15" i="2"/>
  <c r="E16" i="2"/>
  <c r="H16" i="2"/>
  <c r="K16" i="2"/>
  <c r="L16" i="2"/>
  <c r="E17" i="2"/>
  <c r="H17" i="2"/>
  <c r="K17" i="2"/>
  <c r="L17" i="2"/>
  <c r="E18" i="2"/>
  <c r="H18" i="2"/>
  <c r="K18" i="2"/>
  <c r="L18" i="2"/>
  <c r="E19" i="2"/>
  <c r="H19" i="2"/>
  <c r="K19" i="2"/>
  <c r="L19" i="2"/>
  <c r="E20" i="2"/>
  <c r="H20" i="2"/>
  <c r="K20" i="2"/>
  <c r="L20" i="2"/>
  <c r="E21" i="2"/>
  <c r="H21" i="2"/>
  <c r="K21" i="2"/>
  <c r="L21" i="2"/>
  <c r="E22" i="2"/>
  <c r="H22" i="2"/>
  <c r="K22" i="2"/>
  <c r="L22" i="2"/>
  <c r="E23" i="2"/>
  <c r="H23" i="2"/>
  <c r="K23" i="2"/>
  <c r="L23" i="2"/>
  <c r="E24" i="2"/>
  <c r="H24" i="2"/>
  <c r="K24" i="2"/>
  <c r="L24" i="2"/>
  <c r="E25" i="2"/>
  <c r="H25" i="2"/>
  <c r="K25" i="2"/>
  <c r="L25" i="2"/>
  <c r="E26" i="2"/>
  <c r="H26" i="2"/>
  <c r="K26" i="2"/>
  <c r="L26" i="2"/>
  <c r="E27" i="2"/>
  <c r="H27" i="2"/>
  <c r="K27" i="2"/>
  <c r="L27" i="2"/>
  <c r="E28" i="2"/>
  <c r="H28" i="2"/>
  <c r="K28" i="2"/>
  <c r="L28" i="2"/>
  <c r="E29" i="2"/>
  <c r="H29" i="2"/>
  <c r="M29" i="2" s="1"/>
  <c r="K29" i="2"/>
  <c r="L29" i="2"/>
  <c r="E30" i="2"/>
  <c r="H30" i="2"/>
  <c r="K30" i="2"/>
  <c r="L30" i="2"/>
  <c r="E31" i="2"/>
  <c r="H31" i="2"/>
  <c r="K31" i="2"/>
  <c r="L31" i="2"/>
  <c r="E32" i="2"/>
  <c r="H32" i="2"/>
  <c r="K32" i="2"/>
  <c r="L32" i="2"/>
  <c r="E33" i="2"/>
  <c r="H33" i="2"/>
  <c r="K33" i="2"/>
  <c r="L33" i="2"/>
  <c r="C34" i="2"/>
  <c r="F34" i="2"/>
  <c r="I34" i="2"/>
  <c r="D12" i="1"/>
  <c r="F21" i="13" l="1"/>
  <c r="F21" i="19"/>
  <c r="D21" i="19"/>
  <c r="D21" i="13"/>
  <c r="E21" i="19"/>
  <c r="E21" i="13"/>
  <c r="M33" i="2"/>
  <c r="M31" i="2"/>
  <c r="M30" i="2"/>
  <c r="K12" i="3"/>
  <c r="K10" i="3"/>
  <c r="J13" i="3"/>
  <c r="K8" i="3"/>
  <c r="E22" i="5"/>
  <c r="E35" i="6"/>
  <c r="E25" i="6"/>
  <c r="H13" i="7"/>
  <c r="H29" i="7" s="1"/>
  <c r="M21" i="2"/>
  <c r="M17" i="2"/>
  <c r="M15" i="2"/>
  <c r="M14" i="2"/>
  <c r="K11" i="3"/>
  <c r="K9" i="3"/>
  <c r="G13" i="3"/>
  <c r="K7" i="3"/>
  <c r="E30" i="5"/>
  <c r="D21" i="1" s="1"/>
  <c r="F19" i="19" s="1"/>
  <c r="H22" i="7"/>
  <c r="K34" i="2"/>
  <c r="D18" i="1" s="1"/>
  <c r="H34" i="2"/>
  <c r="L34" i="2"/>
  <c r="D13" i="3"/>
  <c r="E14" i="5"/>
  <c r="E32" i="5" s="1"/>
  <c r="E15" i="6"/>
  <c r="E34" i="2"/>
  <c r="C31" i="8"/>
  <c r="G8" i="13"/>
  <c r="G8" i="19"/>
  <c r="G10" i="19"/>
  <c r="G10" i="13"/>
  <c r="E37" i="6"/>
  <c r="E22" i="13"/>
  <c r="M25" i="2"/>
  <c r="M23" i="2"/>
  <c r="M22" i="2"/>
  <c r="M9" i="2"/>
  <c r="B31" i="1"/>
  <c r="D25" i="19" s="1"/>
  <c r="M27" i="2"/>
  <c r="M26" i="2"/>
  <c r="M19" i="2"/>
  <c r="M18" i="2"/>
  <c r="M11" i="2"/>
  <c r="D31" i="1"/>
  <c r="C31" i="1"/>
  <c r="C29" i="1"/>
  <c r="B29" i="1"/>
  <c r="D23" i="19" s="1"/>
  <c r="B28" i="1"/>
  <c r="D22" i="19" s="1"/>
  <c r="C22" i="1"/>
  <c r="M10" i="2"/>
  <c r="E24" i="1"/>
  <c r="E25" i="1"/>
  <c r="F25" i="1" s="1"/>
  <c r="M32" i="2"/>
  <c r="M28" i="2"/>
  <c r="M24" i="2"/>
  <c r="M20" i="2"/>
  <c r="M16" i="2"/>
  <c r="M12" i="2"/>
  <c r="M8" i="2"/>
  <c r="D29" i="1"/>
  <c r="D15" i="1"/>
  <c r="D28" i="1"/>
  <c r="C20" i="1"/>
  <c r="E18" i="19" l="1"/>
  <c r="C30" i="1"/>
  <c r="E20" i="19"/>
  <c r="K13" i="3"/>
  <c r="M34" i="2"/>
  <c r="G12" i="19"/>
  <c r="G12" i="13"/>
  <c r="F23" i="19"/>
  <c r="F23" i="13"/>
  <c r="E23" i="19"/>
  <c r="E23" i="13"/>
  <c r="E25" i="19"/>
  <c r="E25" i="13"/>
  <c r="F25" i="13"/>
  <c r="F25" i="19"/>
  <c r="F22" i="13"/>
  <c r="F22" i="19"/>
  <c r="H22" i="19" s="1"/>
  <c r="F16" i="19"/>
  <c r="F16" i="13"/>
  <c r="E20" i="13"/>
  <c r="F19" i="13"/>
  <c r="E18" i="13"/>
  <c r="D22" i="13"/>
  <c r="D25" i="13"/>
  <c r="D23" i="13"/>
  <c r="B21" i="1"/>
  <c r="D19" i="19" s="1"/>
  <c r="E31" i="1"/>
  <c r="B22" i="1"/>
  <c r="C21" i="1"/>
  <c r="E19" i="19" s="1"/>
  <c r="D20" i="1"/>
  <c r="D19" i="1"/>
  <c r="C19" i="1"/>
  <c r="C18" i="1"/>
  <c r="B18" i="1"/>
  <c r="E29" i="1"/>
  <c r="E28" i="1"/>
  <c r="D22" i="1"/>
  <c r="B19" i="1"/>
  <c r="E19" i="1" s="1"/>
  <c r="F19" i="1" s="1"/>
  <c r="F18" i="19" l="1"/>
  <c r="D30" i="1"/>
  <c r="D32" i="1" s="1"/>
  <c r="D16" i="19"/>
  <c r="C32" i="1"/>
  <c r="D20" i="19"/>
  <c r="F20" i="19"/>
  <c r="H20" i="19" s="1"/>
  <c r="H23" i="19"/>
  <c r="H23" i="13"/>
  <c r="H25" i="19"/>
  <c r="H21" i="19"/>
  <c r="H19" i="19"/>
  <c r="H22" i="13"/>
  <c r="H25" i="13"/>
  <c r="F17" i="19"/>
  <c r="F17" i="13"/>
  <c r="E17" i="13"/>
  <c r="E17" i="19"/>
  <c r="E16" i="19"/>
  <c r="E16" i="13"/>
  <c r="D17" i="13"/>
  <c r="D17" i="19"/>
  <c r="F20" i="13"/>
  <c r="E19" i="13"/>
  <c r="F18" i="13"/>
  <c r="D19" i="13"/>
  <c r="H21" i="13"/>
  <c r="D20" i="13"/>
  <c r="D16" i="13"/>
  <c r="E21" i="1"/>
  <c r="E18" i="1"/>
  <c r="E22" i="1"/>
  <c r="F24" i="19" l="1"/>
  <c r="F26" i="19" s="1"/>
  <c r="H17" i="13"/>
  <c r="H17" i="19"/>
  <c r="E27" i="1"/>
  <c r="H19" i="13"/>
  <c r="H20" i="13"/>
  <c r="E24" i="19"/>
  <c r="E26" i="19" s="1"/>
  <c r="E24" i="13"/>
  <c r="E26" i="13" s="1"/>
  <c r="H16" i="13"/>
  <c r="H16" i="19"/>
  <c r="F24" i="13"/>
  <c r="F26" i="13" s="1"/>
  <c r="E13" i="1"/>
  <c r="E14" i="1"/>
  <c r="F13" i="1" l="1"/>
  <c r="C13" i="1"/>
  <c r="C14" i="1"/>
  <c r="F14" i="1"/>
  <c r="F10" i="19" l="1"/>
  <c r="H10" i="19" s="1"/>
  <c r="F9" i="19"/>
  <c r="H9" i="19" s="1"/>
  <c r="F10" i="13"/>
  <c r="H10" i="13" s="1"/>
  <c r="F9" i="13"/>
  <c r="H9" i="13" s="1"/>
  <c r="F31" i="1"/>
  <c r="F22" i="1"/>
  <c r="F29" i="1"/>
  <c r="F21" i="1"/>
  <c r="F18" i="1"/>
  <c r="B20" i="1" l="1"/>
  <c r="B30" i="1" l="1"/>
  <c r="E30" i="1" s="1"/>
  <c r="D18" i="13"/>
  <c r="E20" i="1"/>
  <c r="D18" i="19"/>
  <c r="B32" i="1" l="1"/>
  <c r="E12" i="1" s="1"/>
  <c r="E15" i="1" s="1"/>
  <c r="D24" i="19"/>
  <c r="D26" i="19" s="1"/>
  <c r="H18" i="19"/>
  <c r="H24" i="19" s="1"/>
  <c r="H26" i="19" s="1"/>
  <c r="H18" i="13"/>
  <c r="H24" i="13" s="1"/>
  <c r="H26" i="13" s="1"/>
  <c r="D24" i="13"/>
  <c r="D26" i="13" s="1"/>
  <c r="F27" i="1" l="1"/>
  <c r="F24" i="1"/>
  <c r="F15" i="1"/>
  <c r="F28" i="1"/>
  <c r="C12" i="1"/>
  <c r="F8" i="19" s="1"/>
  <c r="F12" i="1"/>
  <c r="E32" i="1"/>
  <c r="C22" i="11" s="1"/>
  <c r="G22" i="11" s="1"/>
  <c r="F30" i="1"/>
  <c r="F32" i="1" s="1"/>
  <c r="F20" i="1"/>
  <c r="F8" i="13" l="1"/>
  <c r="H8" i="13" s="1"/>
  <c r="H12" i="13" s="1"/>
  <c r="C15" i="1"/>
  <c r="F12" i="19"/>
  <c r="H8" i="19"/>
  <c r="H12" i="19" s="1"/>
  <c r="F12"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<sst xmlns="http://schemas.openxmlformats.org/spreadsheetml/2006/main" count="395" uniqueCount="215">
  <si>
    <t>Engineering estimate</t>
  </si>
  <si>
    <t>Site must be prepared for construction of platform.</t>
  </si>
  <si>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</si>
  <si>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</si>
  <si>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</si>
  <si>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</si>
  <si>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</si>
  <si>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</si>
  <si>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</si>
  <si>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</si>
  <si>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Non-Federal </t>
  </si>
  <si>
    <t>Federal</t>
  </si>
  <si>
    <t>Non-Federal</t>
  </si>
  <si>
    <t>(a)</t>
  </si>
  <si>
    <t>(b)</t>
  </si>
  <si>
    <t>(d)</t>
  </si>
  <si>
    <t>(e)</t>
  </si>
  <si>
    <t>(f)</t>
  </si>
  <si>
    <t>(g)</t>
  </si>
  <si>
    <t>1.</t>
  </si>
  <si>
    <t>2.</t>
  </si>
  <si>
    <t>3.</t>
  </si>
  <si>
    <t>4.</t>
  </si>
  <si>
    <t>5.</t>
  </si>
  <si>
    <t>Section B - Budget Categories</t>
  </si>
  <si>
    <t>6.</t>
  </si>
  <si>
    <t>Object Class Categories</t>
  </si>
  <si>
    <t>Grant Program, Function or Activity</t>
  </si>
  <si>
    <t>Total (5)</t>
  </si>
  <si>
    <t>a.  Personnel</t>
  </si>
  <si>
    <t>b.  Fringe Benefits</t>
  </si>
  <si>
    <t>c.  Travel</t>
  </si>
  <si>
    <t>d.  Equipment</t>
  </si>
  <si>
    <t>e.  Supplies</t>
  </si>
  <si>
    <t>f.  Contractual</t>
  </si>
  <si>
    <t>g.  Construction</t>
  </si>
  <si>
    <t>h.  Other</t>
  </si>
  <si>
    <t>i.  Total Direct Charges (sum of 6a-6h)</t>
  </si>
  <si>
    <t>j.  Indirect Charges</t>
  </si>
  <si>
    <t>7.</t>
  </si>
  <si>
    <t>Program Income</t>
  </si>
  <si>
    <t>Previous Edition Usable</t>
  </si>
  <si>
    <t>Prescribed by OMB Circular A-102</t>
  </si>
  <si>
    <t>Authorized for Local Reproduction</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</si>
  <si>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</si>
  <si>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</si>
  <si>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</si>
  <si>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</si>
  <si>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</si>
  <si>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</si>
  <si>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</si>
  <si>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</si>
  <si>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</si>
  <si>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</si>
  <si>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</si>
  <si>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</si>
  <si>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</si>
  <si>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</si>
  <si>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</si>
  <si>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</si>
  <si>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</si>
  <si>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</si>
  <si>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</si>
  <si>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</si>
  <si>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</si>
  <si>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CATEGORY</t>
  </si>
  <si>
    <t>Rate Basis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</si>
  <si>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</si>
  <si>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</si>
  <si>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</si>
  <si>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</si>
  <si>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</si>
  <si>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</si>
  <si>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</si>
  <si>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</si>
  <si>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</si>
  <si>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</si>
  <si>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</si>
  <si>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</si>
  <si>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f. Contractual</t>
  </si>
  <si>
    <t>Cost Share</t>
  </si>
  <si>
    <t>Project Total Dollars</t>
  </si>
  <si>
    <t>Project Total Hours</t>
  </si>
  <si>
    <t>Position Title</t>
  </si>
  <si>
    <t>Total Budget Period 1</t>
  </si>
  <si>
    <t>Total Budget Period 2</t>
  </si>
  <si>
    <t>Total Budget Period 3</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</si>
  <si>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</si>
  <si>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</si>
  <si>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</si>
  <si>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</si>
  <si>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</si>
  <si>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</si>
  <si>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</si>
  <si>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</si>
  <si>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</si>
  <si>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</si>
  <si>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</si>
  <si>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</si>
  <si>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</si>
  <si>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</si>
  <si>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</si>
  <si>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</si>
  <si>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 xml:space="preserve">Total Project Cost:  </t>
  </si>
  <si>
    <t>Sub-recipient</t>
  </si>
  <si>
    <t xml:space="preserve">Total Contractual </t>
  </si>
  <si>
    <t>Labor Type</t>
  </si>
  <si>
    <t>Rate</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</si>
  <si>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</si>
  <si>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</si>
  <si>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</si>
  <si>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</si>
  <si>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</si>
  <si>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</si>
  <si>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</si>
  <si>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</si>
  <si>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</si>
  <si>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</si>
  <si>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</si>
  <si>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</si>
  <si>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</si>
  <si>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</si>
  <si>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</si>
  <si>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 xml:space="preserve">Explanation of BASE </t>
  </si>
  <si>
    <t>FCCM Rate, if applicable</t>
  </si>
  <si>
    <t>FCCM Costs, if applicable</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</si>
  <si>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</si>
  <si>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</si>
  <si>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</si>
  <si>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</si>
  <si>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</si>
  <si>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</si>
  <si>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</si>
  <si>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</si>
  <si>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</si>
  <si>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</si>
  <si>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</si>
  <si>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</si>
  <si>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</si>
  <si>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</si>
  <si>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</si>
  <si>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</si>
  <si>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</si>
  <si>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</si>
  <si>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</si>
  <si>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</si>
  <si>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</si>
  <si>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</si>
  <si>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</si>
  <si>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</si>
  <si>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</si>
  <si>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</si>
  <si>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</si>
  <si>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</si>
  <si>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</si>
  <si>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</si>
  <si>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</si>
  <si>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</si>
  <si>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</si>
  <si>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</si>
  <si>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</si>
  <si>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</si>
  <si>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</si>
  <si>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</si>
  <si>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</si>
  <si>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</si>
  <si>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</si>
  <si>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 xml:space="preserve">Type (Cash or In Kind) </t>
  </si>
  <si>
    <t>Lodging per Traveler</t>
  </si>
  <si>
    <t>Flight per Traveler</t>
  </si>
  <si>
    <t>Vehicle per Traveler</t>
  </si>
  <si>
    <t>Per Diem Per Traveler</t>
  </si>
  <si>
    <t>(c)</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</si>
  <si>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</si>
  <si>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r>
      <t>SF-424A</t>
    </r>
    <r>
      <rPr>
        <sz val="9"/>
        <rFont val="Arial"/>
        <family val="2"/>
      </rPr>
      <t xml:space="preserve"> (Rev. 4-92) </t>
    </r>
  </si>
  <si>
    <r>
      <t xml:space="preserve">k.  </t>
    </r>
    <r>
      <rPr>
        <b/>
        <sz val="11"/>
        <rFont val="Arial"/>
        <family val="2"/>
      </rPr>
      <t>Totals</t>
    </r>
    <r>
      <rPr>
        <sz val="11"/>
        <rFont val="Arial"/>
        <family val="2"/>
      </rPr>
      <t xml:space="preserve"> (sum of 6i-6j)</t>
    </r>
  </si>
  <si>
    <t>OMB Control Number: 1910-5162</t>
  </si>
  <si>
    <t>EERE T 540.132 01 Budget Justification (3 BPs)</t>
  </si>
  <si>
    <t>Total Project Cost Share Percent:</t>
  </si>
  <si>
    <t>Cost Share Percentage per Budget Period</t>
  </si>
  <si>
    <t xml:space="preserve">Please read the instructions on each worksheet tab before starting. If you have any questions, please ask your EERE contact!                                                                                                    Do not modify this template or any cells or formulas!  </t>
  </si>
  <si>
    <t>Example: Labor + Fringe</t>
  </si>
  <si>
    <t>Example: Total Cost Input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</si>
  <si>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contractor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</si>
  <si>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sz val="10"/>
        <color rgb="FFFF0000"/>
        <rFont val="Arial"/>
        <family val="2"/>
      </rPr>
      <t>5. Each budget period is rounded to the nearest dollar.</t>
    </r>
  </si>
  <si>
    <t>Contractor 
Name/Organization</t>
  </si>
  <si>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</si>
  <si>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t>Contractor</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</si>
  <si>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</si>
  <si>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contractors,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when their total proposed budget exceeds either (1) $250,000 or (2) 25% of total award costs.</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rFont val="Arial"/>
        <family val="2"/>
      </rPr>
      <t>3.</t>
    </r>
    <r>
      <rPr>
        <sz val="10"/>
        <rFont val="Arial"/>
        <family val="2"/>
      </rPr>
      <t xml:space="preserve"> Contractors: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sz val="10"/>
        <color rgb="FFFF0000"/>
        <rFont val="Arial"/>
        <family val="2"/>
      </rPr>
      <t>5. Each budget period is rounded to the nearest dollar.</t>
    </r>
  </si>
  <si>
    <t>Contractor Quote - Attached</t>
  </si>
  <si>
    <t>Contractor for developing robotics to perform lens inspection. Estimate provided by contractor.</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</si>
  <si>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sz val="10"/>
        <color rgb="FFFF0000"/>
        <rFont val="Arial"/>
        <family val="2"/>
      </rPr>
      <t>3. Each budget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</si>
  <si>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 xml:space="preserve">2. </t>
    </r>
    <r>
      <rPr>
        <u/>
        <sz val="10"/>
        <rFont val="Arial"/>
        <family val="2"/>
      </rPr>
      <t>Cash Cost Share</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Contractors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Share</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Share contribution,</t>
    </r>
    <r>
      <rPr>
        <b/>
        <sz val="10"/>
        <rFont val="Arial"/>
        <family val="2"/>
      </rPr>
      <t xml:space="preserve"> without prior approval.        </t>
    </r>
    <r>
      <rPr>
        <sz val="10"/>
        <rFont val="Arial"/>
        <family val="2"/>
      </rPr>
      <t xml:space="preserve">                                                                                                                                                                                                                                                                                                                </t>
    </r>
    <r>
      <rPr>
        <b/>
        <sz val="10"/>
        <color rgb="FFFF0000"/>
        <rFont val="Arial"/>
        <family val="2"/>
      </rPr>
      <t>8.</t>
    </r>
    <r>
      <rPr>
        <sz val="10"/>
        <color rgb="FFFF0000"/>
        <rFont val="Arial"/>
        <family val="2"/>
      </rPr>
      <t xml:space="preserve"> Each budget period is rounded to the nearest dollar. </t>
    </r>
  </si>
  <si>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contractors,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If your project contains more than three budget periods, consult your EERE contact before adding additional budget period rows or columns. </t>
    </r>
    <r>
      <rPr>
        <b/>
        <sz val="10"/>
        <rFont val="Arial"/>
        <family val="2"/>
      </rPr>
      <t xml:space="preserve">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</si>
  <si>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Expiration Date: 04/30/2025</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</si>
  <si>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budget period is rounded to the nearest dollar.</t>
    </r>
  </si>
  <si>
    <t>Provide an explanation of how your indirect cost rate was applied.</t>
  </si>
  <si>
    <t>Hourly Rate
($/Hr)</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</si>
  <si>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contractors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</si>
  <si>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t>TOTAL COST SHARE</t>
  </si>
  <si>
    <t>Total Indirect Costs Requested:</t>
  </si>
  <si>
    <t>TOTAL OTHER DIRECT COSTS</t>
  </si>
  <si>
    <t>TOTAL CONSTRUCTION</t>
  </si>
  <si>
    <t>TOTAL CONTRACTUAL</t>
  </si>
  <si>
    <t>TOTAL SUPPLIES</t>
  </si>
  <si>
    <t>TOTAL EQUIPMENT</t>
  </si>
  <si>
    <t>TOTAL TRAVEL</t>
  </si>
  <si>
    <t>TOTAL FRINGE</t>
  </si>
  <si>
    <t>TOTAL PERSONNEL</t>
  </si>
  <si>
    <t>FFRDC</t>
  </si>
  <si>
    <t>Subrecipient Unique Entity Identifier (UEI)</t>
  </si>
  <si>
    <t>Subrecipient
Name/Organization</t>
  </si>
  <si>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10% de minimis rate in accordance with 2 CFR 200.414(f).</t>
  </si>
  <si>
    <r>
      <t>INSTRUCTIONS - PLEASE READ!!!</t>
    </r>
    <r>
      <rPr>
        <b/>
        <sz val="10"/>
        <rFont val="Arial"/>
        <family val="2"/>
      </rPr>
      <t xml:space="preserve">
</t>
    </r>
    <r>
      <rPr>
        <sz val="10"/>
        <rFont val="Arial"/>
        <family val="2"/>
      </rPr>
      <t xml:space="preserve">1.  Identify Foreign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6. </t>
    </r>
    <r>
      <rPr>
        <b/>
        <sz val="10"/>
        <rFont val="Arial"/>
        <family val="2"/>
      </rPr>
      <t>Columns G, H, I, J, and K are total per trip per the total number of travelers.</t>
    </r>
    <r>
      <rPr>
        <sz val="10"/>
        <rFont val="Arial"/>
        <family val="2"/>
      </rPr>
      <t xml:space="preserve">                                                                                                                                                                                                                                                                                                                                                                                                                                                                                                     7. The number of days is inclusive of day of departure and day of return.                                                                                                                                                                                                                                                                                               8. Recipients should enter City and State (or City and Country for International travel) in the Depart from and Destination fields.                                                                                                                                                                                              9. Each budget period is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</si>
</sst>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9"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7"/>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
      <left style="thin">
        <color indexed="64"/>
      </left>
      <right style="thin">
        <color indexed="64"/>
      </right>
      <top style="medium">
        <color indexed="1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10"/>
      </bottom>
      <diagonal/>
    </border>
    <border>
      <left/>
      <right style="thin">
        <color indexed="64"/>
      </right>
      <top style="medium">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30" fillId="0" borderId="0"/>
    <xf numFmtId="9" fontId="1" fillId="0" borderId="0" applyFont="0" applyFill="0" applyBorder="0" applyAlignment="0" applyProtection="0"/>
  </cellStyleXfs>
  <cellXfs count="653">
    <xf numFmtId="0" fontId="0" fillId="0" borderId="0" xfId="0"/>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0" fontId="3" fillId="0" borderId="0" xfId="0" applyFont="1" applyAlignment="1" applyProtection="1">
      <alignment horizontal="left" vertical="top" wrapText="1"/>
      <protection locked="0"/>
    </xf>
    <xf numFmtId="0" fontId="4"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5" fillId="0" borderId="26"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6"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9" xfId="0" applyFont="1" applyBorder="1" applyAlignment="1" applyProtection="1">
      <alignment horizontal="left" vertical="center" wrapText="1"/>
      <protection locked="0"/>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4" borderId="28" xfId="0" applyFont="1" applyFill="1" applyBorder="1" applyAlignment="1">
      <alignment horizontal="center" vertical="center" wrapText="1"/>
    </xf>
    <xf numFmtId="0" fontId="3" fillId="4" borderId="7" xfId="0" applyFont="1" applyFill="1" applyBorder="1" applyAlignment="1">
      <alignment horizontal="left" vertical="center" wrapText="1"/>
    </xf>
    <xf numFmtId="165" fontId="5" fillId="4" borderId="8" xfId="0" applyNumberFormat="1" applyFont="1" applyFill="1" applyBorder="1" applyAlignment="1">
      <alignment horizontal="right" vertical="center" wrapText="1"/>
    </xf>
    <xf numFmtId="0" fontId="3" fillId="4" borderId="6" xfId="0" applyFont="1" applyFill="1" applyBorder="1" applyAlignment="1">
      <alignment horizontal="left" vertical="center" wrapText="1"/>
    </xf>
    <xf numFmtId="0" fontId="3" fillId="4" borderId="29" xfId="0" applyFont="1" applyFill="1" applyBorder="1" applyAlignment="1">
      <alignment horizontal="right" vertical="center" wrapText="1"/>
    </xf>
    <xf numFmtId="165" fontId="5" fillId="4" borderId="4" xfId="0" applyNumberFormat="1" applyFont="1" applyFill="1" applyBorder="1" applyAlignment="1">
      <alignment horizontal="right" vertical="center" wrapText="1"/>
    </xf>
    <xf numFmtId="0" fontId="3" fillId="4" borderId="28" xfId="0" applyFont="1" applyFill="1" applyBorder="1" applyAlignment="1">
      <alignment horizontal="right" vertical="center" wrapText="1"/>
    </xf>
    <xf numFmtId="0" fontId="4" fillId="4" borderId="28" xfId="0" applyFont="1" applyFill="1" applyBorder="1" applyAlignment="1">
      <alignment horizontal="center" vertical="center" wrapText="1"/>
    </xf>
    <xf numFmtId="0" fontId="4" fillId="4" borderId="31" xfId="0" applyFont="1" applyFill="1" applyBorder="1" applyAlignment="1">
      <alignment horizontal="center" vertical="center" wrapText="1"/>
    </xf>
    <xf numFmtId="165" fontId="5" fillId="4" borderId="1" xfId="0" applyNumberFormat="1" applyFont="1" applyFill="1" applyBorder="1" applyAlignment="1">
      <alignment horizontal="right" vertical="center" wrapText="1"/>
    </xf>
    <xf numFmtId="165" fontId="5" fillId="4" borderId="32" xfId="0" applyNumberFormat="1" applyFont="1" applyFill="1" applyBorder="1" applyAlignment="1">
      <alignment horizontal="right" vertical="center" wrapText="1"/>
    </xf>
    <xf numFmtId="0" fontId="3" fillId="6" borderId="3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2" fillId="6" borderId="35"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3"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15"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41" xfId="0" applyFont="1" applyFill="1" applyBorder="1" applyAlignment="1">
      <alignment horizontal="right" vertical="center" wrapText="1"/>
    </xf>
    <xf numFmtId="0" fontId="3" fillId="6" borderId="22" xfId="0" applyFont="1" applyFill="1" applyBorder="1" applyAlignment="1">
      <alignment horizontal="right" vertical="center" wrapText="1"/>
    </xf>
    <xf numFmtId="0" fontId="5" fillId="5" borderId="8" xfId="0" applyFont="1" applyFill="1" applyBorder="1" applyAlignment="1" applyProtection="1">
      <alignment horizontal="right" vertical="center" wrapText="1"/>
      <protection locked="0"/>
    </xf>
    <xf numFmtId="164" fontId="5" fillId="5" borderId="8" xfId="0" applyNumberFormat="1" applyFont="1" applyFill="1" applyBorder="1" applyAlignment="1" applyProtection="1">
      <alignment horizontal="right" vertical="center" wrapText="1"/>
      <protection locked="0"/>
    </xf>
    <xf numFmtId="1" fontId="5" fillId="5" borderId="12" xfId="0" applyNumberFormat="1" applyFont="1" applyFill="1" applyBorder="1" applyAlignment="1" applyProtection="1">
      <alignment horizontal="right" vertical="center" wrapText="1"/>
      <protection locked="0"/>
    </xf>
    <xf numFmtId="164" fontId="5" fillId="5" borderId="12"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right" vertical="center" wrapText="1"/>
      <protection locked="0"/>
    </xf>
    <xf numFmtId="164" fontId="5" fillId="5" borderId="1" xfId="0" applyNumberFormat="1" applyFont="1" applyFill="1" applyBorder="1" applyAlignment="1" applyProtection="1">
      <alignment horizontal="right" vertical="center" wrapText="1"/>
      <protection locked="0"/>
    </xf>
    <xf numFmtId="1" fontId="5" fillId="5" borderId="3" xfId="0" applyNumberFormat="1" applyFont="1" applyFill="1" applyBorder="1" applyAlignment="1" applyProtection="1">
      <alignment horizontal="right" vertical="center" wrapText="1"/>
      <protection locked="0"/>
    </xf>
    <xf numFmtId="164" fontId="5" fillId="5" borderId="3"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0" fontId="35" fillId="4" borderId="6" xfId="0" applyFont="1" applyFill="1" applyBorder="1" applyAlignment="1">
      <alignment horizontal="left" vertical="center" wrapText="1"/>
    </xf>
    <xf numFmtId="0" fontId="35" fillId="4" borderId="1" xfId="0" applyFont="1" applyFill="1" applyBorder="1" applyAlignment="1">
      <alignment horizontal="right" vertical="center" wrapText="1"/>
    </xf>
    <xf numFmtId="164" fontId="35" fillId="4" borderId="1" xfId="0" applyNumberFormat="1" applyFont="1" applyFill="1" applyBorder="1" applyAlignment="1">
      <alignment horizontal="right" vertical="center" wrapText="1"/>
    </xf>
    <xf numFmtId="165" fontId="35" fillId="4" borderId="8" xfId="0" applyNumberFormat="1" applyFont="1" applyFill="1" applyBorder="1" applyAlignment="1">
      <alignment horizontal="right" vertical="center" wrapText="1"/>
    </xf>
    <xf numFmtId="1" fontId="35" fillId="4" borderId="3" xfId="0" applyNumberFormat="1" applyFont="1" applyFill="1" applyBorder="1" applyAlignment="1">
      <alignment horizontal="right" vertical="center" wrapText="1"/>
    </xf>
    <xf numFmtId="164" fontId="35" fillId="4" borderId="12" xfId="0" applyNumberFormat="1" applyFont="1" applyFill="1" applyBorder="1" applyAlignment="1">
      <alignment horizontal="right" vertical="center" wrapText="1"/>
    </xf>
    <xf numFmtId="165" fontId="35" fillId="4" borderId="12" xfId="0" applyNumberFormat="1" applyFont="1" applyFill="1" applyBorder="1" applyAlignment="1">
      <alignment horizontal="right" vertical="center" wrapText="1"/>
    </xf>
    <xf numFmtId="0" fontId="35" fillId="4" borderId="26" xfId="0" applyFont="1" applyFill="1" applyBorder="1" applyAlignment="1">
      <alignment horizontal="left" vertical="center" wrapText="1"/>
    </xf>
    <xf numFmtId="0" fontId="35" fillId="4" borderId="44" xfId="0" applyFont="1" applyFill="1" applyBorder="1" applyAlignment="1">
      <alignment horizontal="left" vertical="center" wrapText="1"/>
    </xf>
    <xf numFmtId="0" fontId="35" fillId="4" borderId="32" xfId="0" applyFont="1" applyFill="1" applyBorder="1" applyAlignment="1">
      <alignment horizontal="right" vertical="center" wrapText="1"/>
    </xf>
    <xf numFmtId="164" fontId="35" fillId="4" borderId="32" xfId="0" applyNumberFormat="1" applyFont="1" applyFill="1" applyBorder="1" applyAlignment="1">
      <alignment horizontal="right" vertical="center" wrapText="1"/>
    </xf>
    <xf numFmtId="165" fontId="35" fillId="4" borderId="38" xfId="0" applyNumberFormat="1" applyFont="1" applyFill="1" applyBorder="1" applyAlignment="1">
      <alignment horizontal="right" vertical="center" wrapText="1"/>
    </xf>
    <xf numFmtId="1" fontId="35" fillId="4" borderId="20" xfId="0" applyNumberFormat="1" applyFont="1" applyFill="1" applyBorder="1" applyAlignment="1">
      <alignment horizontal="right" vertical="center" wrapText="1"/>
    </xf>
    <xf numFmtId="164" fontId="35" fillId="4" borderId="45" xfId="0" applyNumberFormat="1" applyFont="1" applyFill="1" applyBorder="1" applyAlignment="1">
      <alignment horizontal="right" vertical="center" wrapText="1"/>
    </xf>
    <xf numFmtId="165" fontId="35" fillId="4" borderId="45" xfId="0" applyNumberFormat="1" applyFont="1" applyFill="1" applyBorder="1" applyAlignment="1">
      <alignment horizontal="right" vertical="center" wrapText="1"/>
    </xf>
    <xf numFmtId="0" fontId="35" fillId="4" borderId="39" xfId="0" applyFont="1" applyFill="1" applyBorder="1" applyAlignment="1">
      <alignment horizontal="left" vertical="center" wrapText="1"/>
    </xf>
    <xf numFmtId="165" fontId="31" fillId="4" borderId="1" xfId="2" applyNumberFormat="1" applyFont="1" applyFill="1" applyBorder="1" applyAlignment="1">
      <alignment horizontal="center" vertical="center" wrapText="1"/>
    </xf>
    <xf numFmtId="6" fontId="31" fillId="4" borderId="1" xfId="2" applyNumberFormat="1" applyFont="1" applyFill="1" applyBorder="1" applyAlignment="1">
      <alignment horizontal="center" vertical="center" wrapText="1"/>
    </xf>
    <xf numFmtId="9" fontId="31" fillId="4" borderId="1" xfId="2" applyNumberFormat="1" applyFont="1" applyFill="1" applyBorder="1" applyAlignment="1">
      <alignment horizontal="center" vertical="center" wrapText="1"/>
    </xf>
    <xf numFmtId="164" fontId="5" fillId="4" borderId="28" xfId="0" applyNumberFormat="1" applyFont="1" applyFill="1" applyBorder="1" applyAlignment="1" applyProtection="1">
      <alignment horizontal="center" vertical="top" wrapText="1"/>
      <protection locked="0"/>
    </xf>
    <xf numFmtId="0" fontId="5" fillId="4" borderId="34"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1" fontId="5" fillId="5" borderId="8" xfId="0" applyNumberFormat="1"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right" vertical="top" wrapText="1"/>
      <protection locked="0"/>
    </xf>
    <xf numFmtId="0" fontId="5" fillId="5" borderId="26" xfId="0" applyFont="1" applyFill="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top" wrapText="1"/>
      <protection locked="0"/>
    </xf>
    <xf numFmtId="1" fontId="5" fillId="5" borderId="1" xfId="0" applyNumberFormat="1" applyFont="1" applyFill="1" applyBorder="1" applyAlignment="1" applyProtection="1">
      <alignment horizontal="center" vertical="top" wrapText="1"/>
      <protection locked="0"/>
    </xf>
    <xf numFmtId="0" fontId="5" fillId="5" borderId="19" xfId="0" applyFont="1" applyFill="1" applyBorder="1" applyAlignment="1" applyProtection="1">
      <alignment horizontal="left" vertical="top" wrapText="1"/>
      <protection locked="0"/>
    </xf>
    <xf numFmtId="164" fontId="3" fillId="4" borderId="28" xfId="0" applyNumberFormat="1" applyFont="1" applyFill="1" applyBorder="1" applyAlignment="1" applyProtection="1">
      <alignment horizontal="center" vertical="top" wrapText="1"/>
      <protection locked="0"/>
    </xf>
    <xf numFmtId="0" fontId="3" fillId="4" borderId="34" xfId="0" applyFont="1" applyFill="1" applyBorder="1" applyAlignment="1" applyProtection="1">
      <alignment horizontal="left" vertical="top" wrapText="1"/>
      <protection locked="0"/>
    </xf>
    <xf numFmtId="164" fontId="5" fillId="6" borderId="8" xfId="0" applyNumberFormat="1" applyFont="1" applyFill="1" applyBorder="1" applyAlignment="1" applyProtection="1">
      <alignment horizontal="center" vertical="top" wrapText="1"/>
      <protection locked="0"/>
    </xf>
    <xf numFmtId="0" fontId="5" fillId="6" borderId="26"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165" fontId="5" fillId="5" borderId="1" xfId="0" applyNumberFormat="1" applyFont="1" applyFill="1" applyBorder="1" applyAlignment="1" applyProtection="1">
      <alignment horizontal="right" vertical="top" wrapText="1"/>
      <protection locked="0"/>
    </xf>
    <xf numFmtId="164" fontId="5" fillId="5" borderId="8" xfId="0" applyNumberFormat="1" applyFont="1" applyFill="1" applyBorder="1" applyAlignment="1" applyProtection="1">
      <alignment horizontal="right" vertical="top" wrapText="1"/>
      <protection locked="0"/>
    </xf>
    <xf numFmtId="164" fontId="5" fillId="5" borderId="1" xfId="0" applyNumberFormat="1" applyFont="1" applyFill="1" applyBorder="1" applyAlignment="1" applyProtection="1">
      <alignment horizontal="right" vertical="top" wrapText="1"/>
      <protection locked="0"/>
    </xf>
    <xf numFmtId="0" fontId="5" fillId="5" borderId="26" xfId="0" applyFont="1" applyFill="1" applyBorder="1" applyAlignment="1" applyProtection="1">
      <alignment horizontal="center" vertical="top" wrapText="1"/>
      <protection locked="0"/>
    </xf>
    <xf numFmtId="0" fontId="5" fillId="5" borderId="19" xfId="0" applyFont="1" applyFill="1" applyBorder="1" applyAlignment="1" applyProtection="1">
      <alignment horizontal="center" vertical="top" wrapText="1"/>
      <protection locked="0"/>
    </xf>
    <xf numFmtId="0" fontId="5" fillId="0" borderId="7" xfId="0" applyFont="1" applyBorder="1" applyAlignment="1" applyProtection="1">
      <alignment vertical="top" wrapText="1"/>
      <protection locked="0"/>
    </xf>
    <xf numFmtId="165" fontId="5" fillId="0" borderId="8" xfId="0" applyNumberFormat="1" applyFont="1" applyBorder="1" applyAlignment="1" applyProtection="1">
      <alignment horizontal="right" vertical="top" wrapText="1"/>
      <protection locked="0"/>
    </xf>
    <xf numFmtId="165" fontId="5" fillId="0" borderId="12" xfId="0" applyNumberFormat="1" applyFont="1" applyBorder="1" applyAlignment="1" applyProtection="1">
      <alignment horizontal="right" vertical="top" wrapText="1"/>
      <protection locked="0"/>
    </xf>
    <xf numFmtId="0" fontId="5" fillId="0" borderId="6" xfId="0" applyFont="1" applyBorder="1" applyAlignment="1" applyProtection="1">
      <alignment vertical="top" wrapText="1"/>
      <protection locked="0"/>
    </xf>
    <xf numFmtId="165" fontId="5" fillId="0" borderId="3" xfId="0" applyNumberFormat="1" applyFont="1" applyBorder="1" applyAlignment="1" applyProtection="1">
      <alignment horizontal="right" vertical="top" wrapText="1"/>
      <protection locked="0"/>
    </xf>
    <xf numFmtId="165" fontId="5" fillId="0" borderId="0" xfId="0" applyNumberFormat="1" applyFont="1" applyAlignment="1" applyProtection="1">
      <alignment horizontal="right" vertical="top" wrapText="1"/>
      <protection locked="0"/>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1" fontId="5" fillId="5" borderId="1" xfId="0" applyNumberFormat="1" applyFont="1" applyFill="1" applyBorder="1" applyAlignment="1" applyProtection="1">
      <alignment vertical="top" wrapText="1"/>
      <protection locked="0"/>
    </xf>
    <xf numFmtId="1" fontId="5" fillId="5" borderId="8" xfId="0" applyNumberFormat="1" applyFont="1" applyFill="1" applyBorder="1" applyAlignment="1" applyProtection="1">
      <alignment horizontal="left" vertical="top" wrapText="1"/>
      <protection locked="0"/>
    </xf>
    <xf numFmtId="1" fontId="5" fillId="5" borderId="1" xfId="0" applyNumberFormat="1" applyFont="1" applyFill="1" applyBorder="1" applyAlignment="1" applyProtection="1">
      <alignment horizontal="left" vertical="top" wrapText="1"/>
      <protection locked="0"/>
    </xf>
    <xf numFmtId="165" fontId="5" fillId="5" borderId="12" xfId="0" applyNumberFormat="1" applyFont="1" applyFill="1" applyBorder="1" applyAlignment="1" applyProtection="1">
      <alignment horizontal="right" vertical="top" wrapText="1"/>
      <protection locked="0"/>
    </xf>
    <xf numFmtId="165" fontId="5" fillId="5" borderId="3" xfId="0" applyNumberFormat="1" applyFont="1" applyFill="1" applyBorder="1" applyAlignment="1" applyProtection="1">
      <alignment horizontal="right" vertical="top" wrapText="1"/>
      <protection locked="0"/>
    </xf>
    <xf numFmtId="1" fontId="3" fillId="4" borderId="28" xfId="0" applyNumberFormat="1" applyFont="1" applyFill="1" applyBorder="1" applyAlignment="1" applyProtection="1">
      <alignment horizontal="right" vertical="top" wrapText="1"/>
      <protection locked="0"/>
    </xf>
    <xf numFmtId="0" fontId="5" fillId="0" borderId="56" xfId="0" applyFont="1" applyBorder="1" applyAlignment="1" applyProtection="1">
      <alignment vertical="center" wrapText="1"/>
      <protection locked="0"/>
    </xf>
    <xf numFmtId="0" fontId="5" fillId="5" borderId="56" xfId="0" applyFont="1" applyFill="1" applyBorder="1" applyAlignment="1" applyProtection="1">
      <alignment horizontal="right" vertical="center" wrapText="1"/>
      <protection locked="0"/>
    </xf>
    <xf numFmtId="164" fontId="5" fillId="5" borderId="56" xfId="0" applyNumberFormat="1" applyFont="1" applyFill="1" applyBorder="1" applyAlignment="1" applyProtection="1">
      <alignment horizontal="right" vertical="center" wrapText="1"/>
      <protection locked="0"/>
    </xf>
    <xf numFmtId="1" fontId="5" fillId="5" borderId="56" xfId="0"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left" vertical="center" wrapText="1"/>
      <protection locked="0"/>
    </xf>
    <xf numFmtId="165" fontId="5" fillId="5" borderId="8" xfId="1" applyNumberFormat="1" applyFont="1" applyFill="1" applyBorder="1" applyAlignment="1" applyProtection="1">
      <alignment horizontal="right" vertical="top" wrapText="1"/>
      <protection locked="0"/>
    </xf>
    <xf numFmtId="165" fontId="5" fillId="5" borderId="1" xfId="1" applyNumberFormat="1" applyFont="1" applyFill="1" applyBorder="1" applyAlignment="1" applyProtection="1">
      <alignment horizontal="right" vertical="top" wrapText="1"/>
      <protection locked="0"/>
    </xf>
    <xf numFmtId="165" fontId="5" fillId="6" borderId="8" xfId="1" applyNumberFormat="1" applyFont="1" applyFill="1" applyBorder="1" applyAlignment="1" applyProtection="1">
      <alignment horizontal="right" vertical="top" wrapText="1"/>
      <protection locked="0"/>
    </xf>
    <xf numFmtId="165" fontId="5" fillId="4" borderId="28" xfId="1"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right" vertical="top" wrapText="1"/>
      <protection locked="0"/>
    </xf>
    <xf numFmtId="1" fontId="5" fillId="6" borderId="8" xfId="0" applyNumberFormat="1" applyFont="1" applyFill="1" applyBorder="1" applyAlignment="1" applyProtection="1">
      <alignment horizontal="right" vertical="top" wrapText="1"/>
      <protection locked="0"/>
    </xf>
    <xf numFmtId="1" fontId="5" fillId="4" borderId="28" xfId="0" applyNumberFormat="1" applyFont="1" applyFill="1" applyBorder="1" applyAlignment="1" applyProtection="1">
      <alignment horizontal="right" vertical="top" wrapText="1"/>
      <protection locked="0"/>
    </xf>
    <xf numFmtId="165" fontId="3" fillId="4" borderId="28" xfId="1" applyNumberFormat="1" applyFont="1" applyFill="1" applyBorder="1" applyAlignment="1" applyProtection="1">
      <alignment horizontal="right" vertical="top" wrapText="1"/>
      <protection locked="0"/>
    </xf>
    <xf numFmtId="44" fontId="7" fillId="6" borderId="1" xfId="1" applyFont="1" applyFill="1" applyBorder="1" applyAlignment="1" applyProtection="1">
      <alignment horizontal="center" wrapText="1"/>
      <protection locked="0"/>
    </xf>
    <xf numFmtId="165" fontId="7" fillId="5" borderId="1" xfId="1" applyNumberFormat="1" applyFont="1" applyFill="1" applyBorder="1" applyAlignment="1" applyProtection="1">
      <alignment horizontal="center" wrapText="1"/>
      <protection locked="0"/>
    </xf>
    <xf numFmtId="9" fontId="34" fillId="4" borderId="2" xfId="2" applyNumberFormat="1" applyFont="1" applyFill="1" applyBorder="1" applyAlignment="1">
      <alignment horizontal="left" vertical="center" wrapText="1"/>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35"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0" xfId="0" applyFont="1" applyFill="1" applyBorder="1" applyAlignment="1" applyProtection="1">
      <alignment horizontal="center" vertical="top" wrapText="1"/>
      <protection locked="0"/>
    </xf>
    <xf numFmtId="0" fontId="5" fillId="5" borderId="29" xfId="0" applyFont="1" applyFill="1" applyBorder="1" applyAlignment="1" applyProtection="1">
      <alignment horizontal="left" vertical="top" wrapText="1"/>
      <protection locked="0"/>
    </xf>
    <xf numFmtId="164" fontId="5" fillId="5" borderId="56" xfId="0" applyNumberFormat="1" applyFont="1" applyFill="1" applyBorder="1" applyAlignment="1" applyProtection="1">
      <alignment horizontal="center" vertical="top" wrapText="1"/>
      <protection locked="0"/>
    </xf>
    <xf numFmtId="1" fontId="5" fillId="5" borderId="56" xfId="0" applyNumberFormat="1" applyFont="1" applyFill="1" applyBorder="1" applyAlignment="1" applyProtection="1">
      <alignment horizontal="right" vertical="top" wrapText="1"/>
      <protection locked="0"/>
    </xf>
    <xf numFmtId="165" fontId="5" fillId="5" borderId="56" xfId="1" applyNumberFormat="1" applyFont="1" applyFill="1" applyBorder="1" applyAlignment="1" applyProtection="1">
      <alignment horizontal="right" vertical="top" wrapText="1"/>
      <protection locked="0"/>
    </xf>
    <xf numFmtId="0" fontId="5" fillId="5" borderId="18" xfId="0" applyFont="1" applyFill="1" applyBorder="1" applyAlignment="1" applyProtection="1">
      <alignment horizontal="left" vertical="top" wrapText="1"/>
      <protection locked="0"/>
    </xf>
    <xf numFmtId="0" fontId="5" fillId="0" borderId="15" xfId="0" applyFont="1" applyBorder="1" applyAlignment="1" applyProtection="1">
      <alignment horizontal="center" vertical="center"/>
      <protection locked="0"/>
    </xf>
    <xf numFmtId="0" fontId="35" fillId="4" borderId="2" xfId="0" applyFont="1" applyFill="1" applyBorder="1" applyAlignment="1">
      <alignment horizontal="center" vertical="center"/>
    </xf>
    <xf numFmtId="0" fontId="35" fillId="4" borderId="22" xfId="0" applyFont="1" applyFill="1" applyBorder="1" applyAlignment="1">
      <alignment horizontal="center" vertical="center"/>
    </xf>
    <xf numFmtId="0" fontId="5" fillId="5" borderId="56" xfId="0" applyFont="1" applyFill="1" applyBorder="1" applyAlignment="1" applyProtection="1">
      <alignment horizontal="center" vertical="top" wrapText="1"/>
      <protection locked="0"/>
    </xf>
    <xf numFmtId="165" fontId="5" fillId="5" borderId="56" xfId="0" applyNumberFormat="1" applyFont="1" applyFill="1" applyBorder="1" applyAlignment="1" applyProtection="1">
      <alignment horizontal="right" vertical="top" wrapText="1"/>
      <protection locked="0"/>
    </xf>
    <xf numFmtId="1" fontId="5" fillId="5" borderId="56" xfId="0" applyNumberFormat="1" applyFont="1" applyFill="1" applyBorder="1" applyAlignment="1" applyProtection="1">
      <alignment horizontal="center" vertical="top" wrapText="1"/>
      <protection locked="0"/>
    </xf>
    <xf numFmtId="0" fontId="5" fillId="5" borderId="7"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164" fontId="5" fillId="5" borderId="56" xfId="0" applyNumberFormat="1" applyFont="1" applyFill="1" applyBorder="1" applyAlignment="1" applyProtection="1">
      <alignment horizontal="right" vertical="top" wrapText="1"/>
      <protection locked="0"/>
    </xf>
    <xf numFmtId="0" fontId="3" fillId="5" borderId="7" xfId="0" applyFont="1" applyFill="1" applyBorder="1" applyAlignment="1" applyProtection="1">
      <alignment vertical="top" wrapText="1"/>
      <protection locked="0"/>
    </xf>
    <xf numFmtId="0" fontId="5" fillId="5" borderId="29"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5" fillId="5" borderId="18"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0"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1" fontId="5" fillId="5" borderId="8" xfId="0" applyNumberFormat="1" applyFont="1" applyFill="1" applyBorder="1" applyAlignment="1" applyProtection="1">
      <alignment vertical="top" wrapText="1"/>
      <protection locked="0"/>
    </xf>
    <xf numFmtId="165" fontId="5" fillId="5" borderId="4" xfId="0" applyNumberFormat="1" applyFont="1" applyFill="1" applyBorder="1" applyAlignment="1" applyProtection="1">
      <alignment horizontal="right" vertical="top" wrapText="1"/>
      <protection locked="0"/>
    </xf>
    <xf numFmtId="1" fontId="5" fillId="5" borderId="56" xfId="0" applyNumberFormat="1" applyFont="1" applyFill="1" applyBorder="1" applyAlignment="1" applyProtection="1">
      <alignment vertical="top" wrapText="1"/>
      <protection locked="0"/>
    </xf>
    <xf numFmtId="1" fontId="5" fillId="5" borderId="56" xfId="0"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10" fontId="5" fillId="4" borderId="8" xfId="0" applyNumberFormat="1" applyFont="1" applyFill="1" applyBorder="1" applyAlignment="1">
      <alignment horizontal="center" vertical="center" wrapText="1"/>
    </xf>
    <xf numFmtId="10" fontId="5" fillId="4" borderId="32" xfId="0" applyNumberFormat="1" applyFont="1" applyFill="1" applyBorder="1" applyAlignment="1">
      <alignment horizontal="center" vertical="center" wrapText="1"/>
    </xf>
    <xf numFmtId="10" fontId="7" fillId="5" borderId="1" xfId="0" applyNumberFormat="1" applyFont="1" applyFill="1" applyBorder="1" applyAlignment="1" applyProtection="1">
      <alignment horizontal="center" wrapText="1"/>
      <protection locked="0"/>
    </xf>
    <xf numFmtId="165" fontId="4" fillId="4" borderId="32" xfId="1" applyNumberFormat="1" applyFont="1" applyFill="1" applyBorder="1" applyAlignment="1" applyProtection="1">
      <alignment horizontal="center" wrapText="1"/>
    </xf>
    <xf numFmtId="164" fontId="0" fillId="0" borderId="0" xfId="0" applyNumberFormat="1"/>
    <xf numFmtId="165" fontId="3" fillId="4" borderId="28" xfId="0" applyNumberFormat="1" applyFont="1" applyFill="1" applyBorder="1" applyAlignment="1">
      <alignment horizontal="right" vertical="center" wrapText="1"/>
    </xf>
    <xf numFmtId="1" fontId="3" fillId="4" borderId="28" xfId="0" applyNumberFormat="1" applyFont="1" applyFill="1" applyBorder="1" applyAlignment="1">
      <alignment horizontal="right" vertical="center" wrapText="1"/>
    </xf>
    <xf numFmtId="6" fontId="7" fillId="0" borderId="2" xfId="2" applyNumberFormat="1" applyFont="1" applyBorder="1" applyAlignment="1" applyProtection="1">
      <alignment horizontal="left" vertical="center" wrapText="1"/>
      <protection locked="0"/>
    </xf>
    <xf numFmtId="3" fontId="7" fillId="5" borderId="1" xfId="2" applyNumberFormat="1" applyFont="1" applyFill="1" applyBorder="1" applyAlignment="1" applyProtection="1">
      <alignment horizontal="center" vertical="center" wrapText="1"/>
      <protection locked="0"/>
    </xf>
    <xf numFmtId="10" fontId="7" fillId="5"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6" borderId="2" xfId="0" applyFont="1" applyFill="1" applyBorder="1" applyAlignment="1" applyProtection="1">
      <alignment horizontal="center" vertical="top" wrapText="1"/>
      <protection locked="0"/>
    </xf>
    <xf numFmtId="0" fontId="5" fillId="6" borderId="36" xfId="0" applyFont="1" applyFill="1" applyBorder="1" applyAlignment="1" applyProtection="1">
      <alignment horizontal="center" vertical="top" wrapText="1"/>
      <protection locked="0"/>
    </xf>
    <xf numFmtId="165" fontId="3" fillId="4" borderId="28" xfId="0" applyNumberFormat="1" applyFont="1" applyFill="1" applyBorder="1" applyAlignment="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0" fontId="5" fillId="0" borderId="0" xfId="0" applyFont="1" applyAlignment="1" applyProtection="1">
      <alignment horizontal="left" vertical="top" wrapText="1"/>
      <protection locked="0"/>
    </xf>
    <xf numFmtId="0" fontId="3" fillId="6" borderId="49" xfId="0" applyFont="1" applyFill="1" applyBorder="1" applyAlignment="1" applyProtection="1">
      <alignment horizontal="center" vertical="center" wrapText="1"/>
      <protection locked="0"/>
    </xf>
    <xf numFmtId="164" fontId="3" fillId="6" borderId="50" xfId="0" applyNumberFormat="1" applyFont="1" applyFill="1" applyBorder="1" applyAlignment="1" applyProtection="1">
      <alignment horizontal="center" vertical="center" wrapText="1"/>
      <protection locked="0"/>
    </xf>
    <xf numFmtId="1" fontId="3" fillId="6" borderId="50" xfId="0" applyNumberFormat="1" applyFont="1" applyFill="1" applyBorder="1" applyAlignment="1" applyProtection="1">
      <alignment horizontal="center" vertical="center" wrapText="1"/>
      <protection locked="0"/>
    </xf>
    <xf numFmtId="167" fontId="3" fillId="6" borderId="50" xfId="1" applyNumberFormat="1" applyFont="1" applyFill="1" applyBorder="1" applyAlignment="1" applyProtection="1">
      <alignment horizontal="center" vertical="center" wrapText="1"/>
      <protection locked="0"/>
    </xf>
    <xf numFmtId="165" fontId="3" fillId="6" borderId="50" xfId="0" applyNumberFormat="1" applyFont="1" applyFill="1" applyBorder="1" applyAlignment="1" applyProtection="1">
      <alignment horizontal="center" vertical="center" wrapText="1"/>
      <protection locked="0"/>
    </xf>
    <xf numFmtId="0" fontId="3" fillId="6" borderId="51"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6" fillId="0" borderId="0" xfId="0" applyFont="1" applyAlignment="1" applyProtection="1">
      <alignment vertical="top" wrapText="1"/>
      <protection locked="0"/>
    </xf>
    <xf numFmtId="165" fontId="5" fillId="4" borderId="28" xfId="0" applyNumberFormat="1" applyFont="1" applyFill="1" applyBorder="1" applyAlignment="1">
      <alignment horizontal="right" vertical="top" wrapText="1"/>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6" borderId="52" xfId="0" applyFont="1" applyFill="1" applyBorder="1" applyAlignment="1" applyProtection="1">
      <alignment horizontal="center" vertical="center" wrapText="1"/>
      <protection locked="0"/>
    </xf>
    <xf numFmtId="0" fontId="4" fillId="6" borderId="50" xfId="0" applyFont="1" applyFill="1" applyBorder="1" applyAlignment="1" applyProtection="1">
      <alignment horizontal="center" vertical="center" wrapText="1"/>
      <protection locked="0"/>
    </xf>
    <xf numFmtId="165" fontId="4" fillId="6" borderId="50" xfId="0" applyNumberFormat="1" applyFont="1" applyFill="1" applyBorder="1" applyAlignment="1" applyProtection="1">
      <alignment horizontal="center" vertical="center" wrapText="1"/>
      <protection locked="0"/>
    </xf>
    <xf numFmtId="1" fontId="4" fillId="6" borderId="50" xfId="0" applyNumberFormat="1"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wrapText="1"/>
      <protection locked="0"/>
    </xf>
    <xf numFmtId="164" fontId="5" fillId="0" borderId="0" xfId="0" applyNumberFormat="1" applyFont="1" applyAlignment="1" applyProtection="1">
      <alignment horizontal="right" vertical="top" wrapText="1"/>
      <protection locked="0"/>
    </xf>
    <xf numFmtId="0" fontId="3" fillId="6" borderId="36"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164" fontId="4" fillId="6" borderId="28" xfId="0" applyNumberFormat="1" applyFont="1" applyFill="1" applyBorder="1" applyAlignment="1" applyProtection="1">
      <alignment horizontal="center" vertical="center" wrapText="1"/>
      <protection locked="0"/>
    </xf>
    <xf numFmtId="165" fontId="4" fillId="6" borderId="28" xfId="0" applyNumberFormat="1" applyFont="1" applyFill="1" applyBorder="1" applyAlignment="1" applyProtection="1">
      <alignment horizontal="center" vertical="center" wrapText="1"/>
      <protection locked="0"/>
    </xf>
    <xf numFmtId="1" fontId="4" fillId="6" borderId="28" xfId="0" applyNumberFormat="1"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165" fontId="4" fillId="6" borderId="34" xfId="0" applyNumberFormat="1" applyFont="1" applyFill="1" applyBorder="1" applyAlignment="1" applyProtection="1">
      <alignment horizontal="center" vertical="center"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horizontal="right" vertical="top" wrapText="1"/>
      <protection locked="0"/>
    </xf>
    <xf numFmtId="165" fontId="20" fillId="0" borderId="0" xfId="0" applyNumberFormat="1" applyFont="1" applyAlignment="1" applyProtection="1">
      <alignment horizontal="right" vertical="top" wrapText="1"/>
      <protection locked="0"/>
    </xf>
    <xf numFmtId="0" fontId="20" fillId="0" borderId="0" xfId="0" applyFont="1" applyAlignment="1" applyProtection="1">
      <alignment vertical="top" wrapText="1"/>
      <protection locked="0"/>
    </xf>
    <xf numFmtId="165" fontId="3" fillId="4" borderId="32" xfId="0" applyNumberFormat="1" applyFont="1" applyFill="1" applyBorder="1" applyAlignment="1">
      <alignment horizontal="right" vertical="top" wrapText="1"/>
    </xf>
    <xf numFmtId="165" fontId="3" fillId="4" borderId="21" xfId="0" applyNumberFormat="1" applyFont="1" applyFill="1" applyBorder="1" applyAlignment="1">
      <alignment horizontal="right" vertical="top" wrapText="1"/>
    </xf>
    <xf numFmtId="165" fontId="3" fillId="4" borderId="34" xfId="0" applyNumberFormat="1" applyFont="1" applyFill="1" applyBorder="1" applyAlignment="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6" borderId="36" xfId="0" applyFont="1" applyFill="1" applyBorder="1" applyAlignment="1" applyProtection="1">
      <alignment horizontal="center" vertical="top" wrapText="1"/>
      <protection locked="0"/>
    </xf>
    <xf numFmtId="1" fontId="5" fillId="0" borderId="0" xfId="0" applyNumberFormat="1" applyFont="1" applyAlignment="1" applyProtection="1">
      <alignment horizontal="left" vertical="top" wrapText="1"/>
      <protection locked="0"/>
    </xf>
    <xf numFmtId="165" fontId="3" fillId="4" borderId="55" xfId="0" applyNumberFormat="1" applyFont="1" applyFill="1" applyBorder="1" applyAlignment="1">
      <alignment horizontal="right" vertical="top" wrapText="1"/>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indent="1"/>
      <protection locked="0"/>
    </xf>
    <xf numFmtId="49" fontId="4" fillId="0" borderId="0" xfId="0" applyNumberFormat="1" applyFont="1" applyAlignment="1" applyProtection="1">
      <alignment horizontal="center" vertical="top" wrapText="1"/>
      <protection locked="0"/>
    </xf>
    <xf numFmtId="0" fontId="4" fillId="0" borderId="0" xfId="0" applyFont="1" applyAlignment="1" applyProtection="1">
      <alignment horizontal="center" wrapText="1"/>
      <protection locked="0"/>
    </xf>
    <xf numFmtId="49" fontId="7" fillId="6" borderId="42" xfId="0" applyNumberFormat="1" applyFont="1" applyFill="1" applyBorder="1" applyAlignment="1" applyProtection="1">
      <alignment horizontal="left" vertical="top" wrapText="1"/>
      <protection locked="0"/>
    </xf>
    <xf numFmtId="0" fontId="4" fillId="6" borderId="2" xfId="0" applyFont="1" applyFill="1" applyBorder="1" applyAlignment="1" applyProtection="1">
      <alignment horizontal="right" wrapText="1"/>
      <protection locked="0"/>
    </xf>
    <xf numFmtId="0" fontId="7" fillId="6" borderId="1" xfId="0" applyFont="1" applyFill="1" applyBorder="1" applyAlignment="1" applyProtection="1">
      <alignment wrapText="1"/>
      <protection locked="0"/>
    </xf>
    <xf numFmtId="9" fontId="31" fillId="0" borderId="0" xfId="0" applyNumberFormat="1" applyFont="1" applyAlignment="1" applyProtection="1">
      <alignment horizontal="center" wrapText="1"/>
      <protection locked="0"/>
    </xf>
    <xf numFmtId="165" fontId="31" fillId="0" borderId="0" xfId="0" applyNumberFormat="1" applyFont="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4" fillId="0" borderId="22" xfId="0" applyFont="1" applyBorder="1" applyAlignment="1" applyProtection="1">
      <alignment horizontal="right" wrapText="1"/>
      <protection locked="0"/>
    </xf>
    <xf numFmtId="0" fontId="4"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4" fillId="6" borderId="49" xfId="0" applyFont="1" applyFill="1" applyBorder="1" applyAlignment="1" applyProtection="1">
      <alignment horizontal="left" vertical="top" wrapText="1"/>
      <protection locked="0"/>
    </xf>
    <xf numFmtId="1" fontId="4" fillId="6" borderId="50" xfId="0" applyNumberFormat="1" applyFont="1" applyFill="1" applyBorder="1" applyAlignment="1" applyProtection="1">
      <alignment horizontal="center" vertical="top" wrapText="1"/>
      <protection locked="0"/>
    </xf>
    <xf numFmtId="0" fontId="4" fillId="6" borderId="50" xfId="0" applyFont="1" applyFill="1" applyBorder="1" applyAlignment="1" applyProtection="1">
      <alignment horizontal="center" vertical="top" wrapText="1"/>
      <protection locked="0"/>
    </xf>
    <xf numFmtId="0" fontId="4" fillId="6" borderId="51" xfId="0" applyFont="1" applyFill="1" applyBorder="1" applyAlignment="1" applyProtection="1">
      <alignment horizontal="center" vertical="top" wrapText="1"/>
      <protection locked="0"/>
    </xf>
    <xf numFmtId="0" fontId="7" fillId="0" borderId="0" xfId="0" applyFont="1" applyAlignment="1" applyProtection="1">
      <alignment vertical="top" wrapText="1"/>
      <protection locked="0"/>
    </xf>
    <xf numFmtId="165" fontId="18" fillId="0" borderId="0" xfId="0" applyNumberFormat="1" applyFont="1" applyAlignment="1" applyProtection="1">
      <alignment horizontal="center" vertical="top" wrapText="1"/>
      <protection locked="0"/>
    </xf>
    <xf numFmtId="164" fontId="18" fillId="0" borderId="0" xfId="0" applyNumberFormat="1" applyFont="1" applyAlignment="1" applyProtection="1">
      <alignment horizontal="right" vertical="top" wrapText="1"/>
      <protection locked="0"/>
    </xf>
    <xf numFmtId="165" fontId="3" fillId="4" borderId="53" xfId="0" applyNumberFormat="1" applyFont="1" applyFill="1" applyBorder="1" applyAlignment="1">
      <alignment horizontal="right" vertical="top" wrapText="1"/>
    </xf>
    <xf numFmtId="165" fontId="3" fillId="4" borderId="35" xfId="0" applyNumberFormat="1" applyFont="1" applyFill="1" applyBorder="1" applyAlignment="1">
      <alignment horizontal="right" vertical="top" wrapTex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4" fontId="7" fillId="0" borderId="1" xfId="0" applyNumberFormat="1" applyFont="1" applyBorder="1" applyAlignment="1" applyProtection="1">
      <alignment horizontal="right" vertical="center"/>
      <protection locked="0"/>
    </xf>
    <xf numFmtId="164" fontId="7" fillId="0" borderId="1"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164" fontId="7" fillId="0" borderId="8" xfId="0" applyNumberFormat="1" applyFont="1" applyBorder="1" applyAlignment="1" applyProtection="1">
      <alignment horizontal="right" vertical="center"/>
      <protection locked="0"/>
    </xf>
    <xf numFmtId="164" fontId="7" fillId="0" borderId="8" xfId="0" applyNumberFormat="1" applyFont="1" applyBorder="1" applyAlignment="1">
      <alignment horizontal="right" vertical="center"/>
    </xf>
    <xf numFmtId="0" fontId="7" fillId="0" borderId="8" xfId="0" applyFont="1" applyBorder="1" applyAlignment="1">
      <alignment horizontal="center" vertical="center"/>
    </xf>
    <xf numFmtId="164" fontId="7" fillId="0" borderId="14" xfId="0" applyNumberFormat="1" applyFont="1" applyBorder="1" applyAlignment="1" applyProtection="1">
      <alignment horizontal="right" vertical="center"/>
      <protection locked="0"/>
    </xf>
    <xf numFmtId="164" fontId="7" fillId="0" borderId="56" xfId="0" applyNumberFormat="1" applyFont="1" applyBorder="1" applyAlignment="1">
      <alignment horizontal="right" vertical="center"/>
    </xf>
    <xf numFmtId="164" fontId="7" fillId="0" borderId="3" xfId="0" applyNumberFormat="1" applyFont="1" applyBorder="1" applyAlignment="1" applyProtection="1">
      <alignment horizontal="right" vertical="center"/>
      <protection locked="0"/>
    </xf>
    <xf numFmtId="0" fontId="24" fillId="0" borderId="0" xfId="0" applyFont="1" applyAlignment="1">
      <alignment vertical="center"/>
    </xf>
    <xf numFmtId="164" fontId="7" fillId="0" borderId="9" xfId="0" applyNumberFormat="1" applyFont="1" applyBorder="1" applyAlignment="1" applyProtection="1">
      <alignment horizontal="right" vertical="center"/>
      <protection locked="0"/>
    </xf>
    <xf numFmtId="164" fontId="7" fillId="0" borderId="9" xfId="0" applyNumberFormat="1" applyFont="1" applyBorder="1" applyAlignment="1">
      <alignment horizontal="right" vertical="center"/>
    </xf>
    <xf numFmtId="164" fontId="7" fillId="5" borderId="9" xfId="0" applyNumberFormat="1" applyFont="1" applyFill="1" applyBorder="1" applyAlignment="1">
      <alignment horizontal="right" vertical="center"/>
    </xf>
    <xf numFmtId="164" fontId="7" fillId="0" borderId="4" xfId="0" applyNumberFormat="1" applyFont="1" applyBorder="1" applyAlignment="1">
      <alignment horizontal="right" vertical="center"/>
    </xf>
    <xf numFmtId="165" fontId="7" fillId="0" borderId="3"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49" fontId="24" fillId="0" borderId="0" xfId="0" applyNumberFormat="1" applyFont="1" applyAlignment="1">
      <alignment vertical="center"/>
    </xf>
    <xf numFmtId="165" fontId="7" fillId="0" borderId="0" xfId="0" applyNumberFormat="1" applyFont="1" applyAlignment="1">
      <alignment horizontal="right" vertical="center"/>
    </xf>
    <xf numFmtId="0" fontId="23" fillId="0" borderId="0" xfId="0" applyFont="1" applyAlignment="1">
      <alignment horizontal="right" vertical="center" wrapText="1"/>
    </xf>
    <xf numFmtId="0" fontId="7" fillId="0" borderId="0" xfId="0" applyFont="1" applyAlignment="1" applyProtection="1">
      <alignment horizontal="right" vertical="center"/>
      <protection locked="0"/>
    </xf>
    <xf numFmtId="0" fontId="7" fillId="0" borderId="0" xfId="0" applyFont="1" applyAlignment="1">
      <alignment vertical="center"/>
    </xf>
    <xf numFmtId="0" fontId="7" fillId="0" borderId="4" xfId="0" applyFont="1" applyBorder="1" applyAlignment="1">
      <alignment horizontal="center" vertical="center"/>
    </xf>
    <xf numFmtId="0" fontId="7" fillId="0" borderId="56"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2" fontId="7" fillId="0" borderId="10" xfId="0" applyNumberFormat="1" applyFont="1" applyBorder="1" applyAlignment="1">
      <alignment horizontal="right" vertical="center"/>
    </xf>
    <xf numFmtId="164" fontId="7" fillId="5" borderId="1" xfId="0" applyNumberFormat="1" applyFont="1" applyFill="1" applyBorder="1" applyAlignment="1">
      <alignment horizontal="right" vertical="top" wrapText="1"/>
    </xf>
    <xf numFmtId="2" fontId="7" fillId="0" borderId="11" xfId="0" applyNumberFormat="1" applyFont="1" applyBorder="1" applyAlignment="1">
      <alignment horizontal="right" vertical="center"/>
    </xf>
    <xf numFmtId="0" fontId="7" fillId="0" borderId="7" xfId="0" applyFont="1" applyBorder="1" applyAlignment="1">
      <alignment horizontal="center" vertical="center"/>
    </xf>
    <xf numFmtId="49" fontId="7" fillId="0" borderId="3" xfId="0" applyNumberFormat="1" applyFont="1" applyBorder="1" applyAlignment="1" applyProtection="1">
      <alignment horizontal="left" vertical="center"/>
      <protection locked="0"/>
    </xf>
    <xf numFmtId="0" fontId="7" fillId="0" borderId="13" xfId="0" applyFont="1" applyBorder="1" applyAlignment="1">
      <alignment vertical="center"/>
    </xf>
    <xf numFmtId="0" fontId="7" fillId="0" borderId="10" xfId="0" applyFont="1" applyBorder="1" applyAlignment="1">
      <alignment vertical="center"/>
    </xf>
    <xf numFmtId="164" fontId="7" fillId="5" borderId="8" xfId="0" applyNumberFormat="1" applyFont="1" applyFill="1" applyBorder="1" applyAlignment="1">
      <alignment horizontal="right" vertical="top" wrapText="1"/>
    </xf>
    <xf numFmtId="49" fontId="7" fillId="0" borderId="10" xfId="0" applyNumberFormat="1" applyFont="1" applyBorder="1" applyAlignment="1">
      <alignment vertical="center"/>
    </xf>
    <xf numFmtId="0" fontId="35" fillId="5" borderId="19"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top" wrapText="1"/>
      <protection locked="0"/>
    </xf>
    <xf numFmtId="1" fontId="3" fillId="4" borderId="0" xfId="0" applyNumberFormat="1" applyFont="1" applyFill="1" applyAlignment="1" applyProtection="1">
      <alignment horizontal="center" vertical="top" wrapText="1"/>
      <protection locked="0"/>
    </xf>
    <xf numFmtId="1" fontId="3" fillId="4" borderId="0" xfId="0" applyNumberFormat="1" applyFont="1" applyFill="1" applyAlignment="1" applyProtection="1">
      <alignment horizontal="right" vertical="top" wrapText="1"/>
      <protection locked="0"/>
    </xf>
    <xf numFmtId="0" fontId="3" fillId="5" borderId="0" xfId="0" applyFont="1" applyFill="1" applyAlignment="1" applyProtection="1">
      <alignment horizontal="left" vertical="top" wrapText="1"/>
      <protection locked="0"/>
    </xf>
    <xf numFmtId="1" fontId="3" fillId="5" borderId="0" xfId="0" applyNumberFormat="1" applyFont="1" applyFill="1" applyAlignment="1" applyProtection="1">
      <alignment horizontal="center" vertical="top" wrapText="1"/>
      <protection locked="0"/>
    </xf>
    <xf numFmtId="1" fontId="3" fillId="5" borderId="0" xfId="0" applyNumberFormat="1" applyFont="1" applyFill="1" applyAlignment="1" applyProtection="1">
      <alignment horizontal="right" vertical="top" wrapText="1"/>
      <protection locked="0"/>
    </xf>
    <xf numFmtId="0" fontId="7" fillId="6" borderId="0" xfId="0" applyFont="1" applyFill="1" applyAlignment="1" applyProtection="1">
      <alignment vertical="top" wrapText="1"/>
      <protection locked="0"/>
    </xf>
    <xf numFmtId="0" fontId="18" fillId="6" borderId="0" xfId="0" applyFont="1" applyFill="1" applyAlignment="1" applyProtection="1">
      <alignment horizontal="right" vertical="top" wrapText="1"/>
      <protection locked="0"/>
    </xf>
    <xf numFmtId="165" fontId="18" fillId="6" borderId="0" xfId="0" applyNumberFormat="1" applyFont="1" applyFill="1" applyAlignment="1" applyProtection="1">
      <alignment horizontal="center" vertical="top" wrapText="1"/>
      <protection locked="0"/>
    </xf>
    <xf numFmtId="1" fontId="3" fillId="6" borderId="0" xfId="0" applyNumberFormat="1" applyFont="1" applyFill="1" applyAlignment="1" applyProtection="1">
      <alignment horizontal="center" vertical="top" wrapText="1"/>
      <protection locked="0"/>
    </xf>
    <xf numFmtId="0" fontId="3" fillId="6" borderId="0" xfId="0" applyFont="1" applyFill="1" applyAlignment="1" applyProtection="1">
      <alignment horizontal="left" vertical="top" wrapText="1"/>
      <protection locked="0"/>
    </xf>
    <xf numFmtId="166" fontId="3" fillId="5" borderId="0" xfId="0" applyNumberFormat="1" applyFont="1" applyFill="1" applyAlignment="1">
      <alignment horizontal="right" vertical="top" wrapText="1"/>
    </xf>
    <xf numFmtId="164" fontId="3" fillId="6" borderId="28" xfId="0" applyNumberFormat="1" applyFont="1" applyFill="1" applyBorder="1" applyAlignment="1" applyProtection="1">
      <alignment horizontal="center" vertical="top" wrapText="1"/>
      <protection locked="0"/>
    </xf>
    <xf numFmtId="1" fontId="3" fillId="6" borderId="28" xfId="0" applyNumberFormat="1" applyFont="1" applyFill="1" applyBorder="1" applyAlignment="1" applyProtection="1">
      <alignment horizontal="right" vertical="top" wrapText="1"/>
      <protection locked="0"/>
    </xf>
    <xf numFmtId="165" fontId="3" fillId="6" borderId="28" xfId="1" applyNumberFormat="1" applyFont="1" applyFill="1" applyBorder="1" applyAlignment="1" applyProtection="1">
      <alignment horizontal="right" vertical="top" wrapText="1"/>
      <protection locked="0"/>
    </xf>
    <xf numFmtId="165" fontId="3" fillId="6" borderId="28" xfId="0" applyNumberFormat="1" applyFont="1" applyFill="1" applyBorder="1" applyAlignment="1">
      <alignment horizontal="right" vertical="top" wrapText="1"/>
    </xf>
    <xf numFmtId="0" fontId="3" fillId="6" borderId="34" xfId="0" applyFont="1" applyFill="1" applyBorder="1" applyAlignment="1" applyProtection="1">
      <alignment horizontal="left" vertical="top" wrapText="1"/>
      <protection locked="0"/>
    </xf>
    <xf numFmtId="0" fontId="4" fillId="0" borderId="0" xfId="0" applyFont="1" applyAlignment="1" applyProtection="1">
      <alignment horizontal="right" wrapText="1"/>
      <protection locked="0"/>
    </xf>
    <xf numFmtId="165" fontId="4" fillId="0" borderId="0" xfId="1" applyNumberFormat="1" applyFont="1" applyFill="1" applyBorder="1" applyAlignment="1" applyProtection="1">
      <alignment horizontal="center" wrapText="1"/>
      <protection locked="0"/>
    </xf>
    <xf numFmtId="0" fontId="0" fillId="0" borderId="0" xfId="0" applyAlignment="1" applyProtection="1">
      <alignment horizontal="center" wrapText="1"/>
      <protection locked="0"/>
    </xf>
    <xf numFmtId="165" fontId="5" fillId="0" borderId="55" xfId="0" applyNumberFormat="1" applyFont="1" applyBorder="1" applyAlignment="1">
      <alignment horizontal="right" vertical="top" wrapText="1"/>
    </xf>
    <xf numFmtId="0" fontId="5" fillId="0" borderId="31" xfId="0" applyFont="1" applyBorder="1" applyAlignment="1" applyProtection="1">
      <alignment horizontal="center" vertical="top" wrapText="1"/>
      <protection locked="0"/>
    </xf>
    <xf numFmtId="0" fontId="3" fillId="0" borderId="55" xfId="0" applyFont="1" applyBorder="1" applyAlignment="1" applyProtection="1">
      <alignment horizontal="right" vertical="top" wrapText="1"/>
      <protection locked="0"/>
    </xf>
    <xf numFmtId="1" fontId="5" fillId="0" borderId="55" xfId="0" applyNumberFormat="1"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1" fontId="5" fillId="0" borderId="55" xfId="0" applyNumberFormat="1" applyFont="1" applyBorder="1" applyAlignment="1" applyProtection="1">
      <alignment vertical="top" wrapText="1"/>
      <protection locked="0"/>
    </xf>
    <xf numFmtId="0" fontId="5" fillId="0" borderId="55" xfId="0" applyFont="1" applyBorder="1" applyAlignment="1" applyProtection="1">
      <alignment horizontal="center" vertical="top" wrapText="1"/>
      <protection locked="0"/>
    </xf>
    <xf numFmtId="164" fontId="5" fillId="0" borderId="55" xfId="0" applyNumberFormat="1" applyFont="1" applyBorder="1" applyAlignment="1" applyProtection="1">
      <alignment horizontal="right" vertical="top" wrapText="1"/>
      <protection locked="0"/>
    </xf>
    <xf numFmtId="1" fontId="5" fillId="0" borderId="55" xfId="0" applyNumberFormat="1" applyFont="1" applyBorder="1" applyAlignment="1" applyProtection="1">
      <alignment horizontal="center" vertical="top" wrapText="1"/>
      <protection locked="0"/>
    </xf>
    <xf numFmtId="165" fontId="5" fillId="0" borderId="55" xfId="0" applyNumberFormat="1" applyFont="1" applyBorder="1" applyAlignment="1" applyProtection="1">
      <alignment horizontal="right" vertical="top" wrapText="1"/>
      <protection locked="0"/>
    </xf>
    <xf numFmtId="164" fontId="3" fillId="0" borderId="55" xfId="0" applyNumberFormat="1" applyFont="1" applyBorder="1" applyAlignment="1" applyProtection="1">
      <alignment horizontal="center" vertical="top" wrapText="1"/>
      <protection locked="0"/>
    </xf>
    <xf numFmtId="1" fontId="3" fillId="0" borderId="55" xfId="0" applyNumberFormat="1" applyFont="1" applyBorder="1" applyAlignment="1" applyProtection="1">
      <alignment horizontal="right" vertical="top" wrapText="1"/>
      <protection locked="0"/>
    </xf>
    <xf numFmtId="165" fontId="3" fillId="0" borderId="55" xfId="1" applyNumberFormat="1" applyFont="1" applyFill="1" applyBorder="1" applyAlignment="1" applyProtection="1">
      <alignment horizontal="right" vertical="top" wrapText="1"/>
      <protection locked="0"/>
    </xf>
    <xf numFmtId="165" fontId="3" fillId="0" borderId="55" xfId="0" applyNumberFormat="1" applyFont="1" applyBorder="1" applyAlignment="1">
      <alignment horizontal="right" vertical="top" wrapText="1"/>
    </xf>
    <xf numFmtId="0" fontId="3" fillId="0" borderId="55" xfId="0" applyFont="1" applyBorder="1" applyAlignment="1" applyProtection="1">
      <alignment horizontal="left" vertical="top" wrapText="1"/>
      <protection locked="0"/>
    </xf>
    <xf numFmtId="0" fontId="1" fillId="0" borderId="2" xfId="0" applyFont="1" applyBorder="1" applyAlignment="1" applyProtection="1">
      <alignment horizontal="center" vertical="top" wrapText="1"/>
      <protection locked="0"/>
    </xf>
    <xf numFmtId="0" fontId="3" fillId="6" borderId="41" xfId="0" applyFont="1" applyFill="1" applyBorder="1" applyAlignment="1">
      <alignment horizontal="left" vertical="center" wrapText="1" indent="2"/>
    </xf>
    <xf numFmtId="0" fontId="2" fillId="0" borderId="0" xfId="0" applyFont="1" applyAlignment="1" applyProtection="1">
      <alignment horizontal="right" vertical="top" wrapText="1"/>
      <protection locked="0"/>
    </xf>
    <xf numFmtId="0" fontId="35" fillId="4" borderId="67" xfId="0" applyFont="1" applyFill="1" applyBorder="1" applyAlignment="1">
      <alignment horizontal="center" vertical="top" wrapText="1"/>
    </xf>
    <xf numFmtId="0" fontId="34" fillId="4" borderId="63" xfId="0" applyFont="1" applyFill="1" applyBorder="1" applyAlignment="1">
      <alignment horizontal="left" vertical="top" wrapText="1"/>
    </xf>
    <xf numFmtId="164" fontId="35" fillId="4" borderId="64" xfId="0" applyNumberFormat="1" applyFont="1" applyFill="1" applyBorder="1" applyAlignment="1">
      <alignment horizontal="center" vertical="top" wrapText="1"/>
    </xf>
    <xf numFmtId="1" fontId="35" fillId="4" borderId="64" xfId="0" applyNumberFormat="1" applyFont="1" applyFill="1" applyBorder="1" applyAlignment="1">
      <alignment horizontal="right" vertical="top" wrapText="1"/>
    </xf>
    <xf numFmtId="165" fontId="35" fillId="4" borderId="64" xfId="1" applyNumberFormat="1" applyFont="1" applyFill="1" applyBorder="1" applyAlignment="1" applyProtection="1">
      <alignment horizontal="right" vertical="top" wrapText="1"/>
    </xf>
    <xf numFmtId="165" fontId="35" fillId="4" borderId="64" xfId="0" applyNumberFormat="1" applyFont="1" applyFill="1" applyBorder="1" applyAlignment="1">
      <alignment horizontal="right" vertical="top" wrapText="1"/>
    </xf>
    <xf numFmtId="0" fontId="35" fillId="4" borderId="65" xfId="0" applyFont="1" applyFill="1" applyBorder="1" applyAlignment="1">
      <alignment horizontal="left" vertical="top" wrapText="1"/>
    </xf>
    <xf numFmtId="165" fontId="5" fillId="0" borderId="69" xfId="0" applyNumberFormat="1" applyFont="1" applyBorder="1" applyAlignment="1">
      <alignment horizontal="right" vertical="top" wrapText="1"/>
    </xf>
    <xf numFmtId="165" fontId="5" fillId="0" borderId="1" xfId="0" applyNumberFormat="1" applyFont="1" applyBorder="1" applyAlignment="1">
      <alignment horizontal="right" vertical="top" wrapText="1"/>
    </xf>
    <xf numFmtId="165" fontId="35" fillId="6" borderId="1" xfId="0" applyNumberFormat="1" applyFont="1" applyFill="1" applyBorder="1" applyAlignment="1">
      <alignment horizontal="right" vertical="top" wrapText="1"/>
    </xf>
    <xf numFmtId="165" fontId="5" fillId="0" borderId="32" xfId="0" applyNumberFormat="1" applyFont="1" applyBorder="1" applyAlignment="1">
      <alignment horizontal="right" vertical="top" wrapText="1"/>
    </xf>
    <xf numFmtId="165" fontId="5" fillId="0" borderId="27" xfId="0" applyNumberFormat="1" applyFont="1" applyBorder="1" applyAlignment="1">
      <alignment horizontal="right" vertical="top" wrapText="1"/>
    </xf>
    <xf numFmtId="165" fontId="5" fillId="0" borderId="64" xfId="0" applyNumberFormat="1" applyFont="1" applyBorder="1" applyAlignment="1">
      <alignment horizontal="right" vertical="top" wrapText="1"/>
    </xf>
    <xf numFmtId="0" fontId="7" fillId="0" borderId="11" xfId="0" applyFont="1" applyBorder="1" applyAlignment="1" applyProtection="1">
      <alignment horizontal="left" vertical="center" wrapText="1"/>
      <protection locked="0"/>
    </xf>
    <xf numFmtId="49" fontId="2" fillId="0" borderId="0" xfId="0" applyNumberFormat="1" applyFont="1" applyAlignment="1" applyProtection="1">
      <alignment horizontal="left" vertical="top" wrapText="1"/>
      <protection locked="0"/>
    </xf>
    <xf numFmtId="0" fontId="4" fillId="6" borderId="53"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49" fontId="4" fillId="6" borderId="27" xfId="0" applyNumberFormat="1" applyFont="1" applyFill="1" applyBorder="1" applyAlignment="1" applyProtection="1">
      <alignment horizontal="center" vertical="top" wrapText="1"/>
      <protection locked="0"/>
    </xf>
    <xf numFmtId="166" fontId="4" fillId="6" borderId="1" xfId="4" applyNumberFormat="1" applyFont="1" applyFill="1" applyBorder="1" applyAlignment="1" applyProtection="1">
      <alignment horizontal="center" vertical="top" wrapText="1"/>
      <protection locked="0"/>
    </xf>
    <xf numFmtId="0" fontId="18" fillId="0" borderId="0" xfId="0" applyFont="1" applyAlignment="1" applyProtection="1">
      <alignment horizontal="right" vertical="top" wrapText="1"/>
      <protection locked="0"/>
    </xf>
    <xf numFmtId="165" fontId="3" fillId="4" borderId="0" xfId="0" applyNumberFormat="1" applyFont="1" applyFill="1" applyAlignment="1" applyProtection="1">
      <alignment horizontal="right" vertical="top" wrapText="1"/>
      <protection locked="0"/>
    </xf>
    <xf numFmtId="165" fontId="3" fillId="6" borderId="0" xfId="0" applyNumberFormat="1" applyFont="1" applyFill="1" applyAlignment="1" applyProtection="1">
      <alignment horizontal="right" vertical="top" wrapText="1"/>
      <protection locked="0"/>
    </xf>
    <xf numFmtId="10" fontId="3" fillId="5" borderId="0" xfId="0" applyNumberFormat="1" applyFont="1" applyFill="1" applyAlignment="1" applyProtection="1">
      <alignment horizontal="right" vertical="top" wrapText="1"/>
      <protection locked="0"/>
    </xf>
    <xf numFmtId="165" fontId="3" fillId="5" borderId="0" xfId="0" applyNumberFormat="1" applyFont="1" applyFill="1" applyAlignment="1" applyProtection="1">
      <alignment horizontal="right" vertical="top" wrapText="1"/>
      <protection locked="0"/>
    </xf>
    <xf numFmtId="0" fontId="35" fillId="4" borderId="46" xfId="0" applyFont="1" applyFill="1" applyBorder="1" applyAlignment="1">
      <alignment horizontal="left" vertical="top" wrapText="1"/>
    </xf>
    <xf numFmtId="1" fontId="35" fillId="4" borderId="47" xfId="0" applyNumberFormat="1" applyFont="1" applyFill="1" applyBorder="1" applyAlignment="1">
      <alignment horizontal="center" vertical="top" wrapText="1"/>
    </xf>
    <xf numFmtId="1" fontId="35" fillId="4" borderId="47" xfId="0" applyNumberFormat="1" applyFont="1" applyFill="1" applyBorder="1" applyAlignment="1">
      <alignment horizontal="left" vertical="top" wrapText="1"/>
    </xf>
    <xf numFmtId="165" fontId="35" fillId="4" borderId="54" xfId="0" applyNumberFormat="1" applyFont="1" applyFill="1" applyBorder="1" applyAlignment="1">
      <alignment horizontal="right" vertical="top" wrapText="1"/>
    </xf>
    <xf numFmtId="165" fontId="34" fillId="4" borderId="48" xfId="0" applyNumberFormat="1" applyFont="1" applyFill="1" applyBorder="1" applyAlignment="1">
      <alignment horizontal="right" vertical="top" wrapText="1"/>
    </xf>
    <xf numFmtId="165" fontId="3" fillId="4" borderId="26" xfId="0" applyNumberFormat="1" applyFont="1" applyFill="1" applyBorder="1" applyAlignment="1">
      <alignment horizontal="right" vertical="top" wrapText="1"/>
    </xf>
    <xf numFmtId="165" fontId="3" fillId="4" borderId="19" xfId="0" applyNumberFormat="1" applyFont="1" applyFill="1" applyBorder="1" applyAlignment="1">
      <alignment horizontal="right" vertical="top" wrapText="1"/>
    </xf>
    <xf numFmtId="165" fontId="3" fillId="4" borderId="18" xfId="0" applyNumberFormat="1" applyFont="1" applyFill="1" applyBorder="1" applyAlignment="1">
      <alignment horizontal="right" vertical="top" wrapText="1"/>
    </xf>
    <xf numFmtId="1" fontId="3" fillId="5" borderId="0" xfId="0" applyNumberFormat="1" applyFont="1" applyFill="1" applyAlignment="1">
      <alignment horizontal="right" vertical="top" wrapText="1"/>
    </xf>
    <xf numFmtId="166" fontId="18" fillId="0" borderId="0" xfId="0" applyNumberFormat="1" applyFont="1" applyAlignment="1">
      <alignment horizontal="center" vertical="top" wrapText="1"/>
    </xf>
    <xf numFmtId="165" fontId="18" fillId="0" borderId="0" xfId="0" applyNumberFormat="1" applyFont="1" applyAlignment="1">
      <alignment horizontal="left" vertical="top" wrapText="1"/>
    </xf>
    <xf numFmtId="166" fontId="4" fillId="7" borderId="56" xfId="4" applyNumberFormat="1" applyFont="1" applyFill="1" applyBorder="1" applyAlignment="1" applyProtection="1">
      <alignment horizontal="center" wrapText="1"/>
    </xf>
    <xf numFmtId="166" fontId="4" fillId="7" borderId="4" xfId="4" applyNumberFormat="1" applyFont="1" applyFill="1" applyBorder="1" applyAlignment="1" applyProtection="1">
      <alignment horizontal="center" wrapText="1"/>
    </xf>
    <xf numFmtId="165" fontId="4" fillId="7" borderId="4" xfId="1" applyNumberFormat="1" applyFont="1" applyFill="1" applyBorder="1" applyAlignment="1" applyProtection="1">
      <alignment horizontal="center" wrapText="1"/>
    </xf>
    <xf numFmtId="165" fontId="4" fillId="7" borderId="8" xfId="1" applyNumberFormat="1" applyFont="1" applyFill="1" applyBorder="1" applyAlignment="1" applyProtection="1">
      <alignment horizontal="center" wrapText="1"/>
    </xf>
    <xf numFmtId="165" fontId="4" fillId="6" borderId="1" xfId="1"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1" fontId="5" fillId="4" borderId="28" xfId="0" applyNumberFormat="1" applyFont="1" applyFill="1" applyBorder="1" applyAlignment="1">
      <alignment horizontal="left" vertical="top" wrapText="1"/>
    </xf>
    <xf numFmtId="0" fontId="5" fillId="4" borderId="34" xfId="0" applyFont="1" applyFill="1" applyBorder="1" applyAlignment="1">
      <alignment horizontal="left" vertical="top" wrapText="1"/>
    </xf>
    <xf numFmtId="0" fontId="35" fillId="4" borderId="63" xfId="0" applyFont="1" applyFill="1" applyBorder="1" applyAlignment="1">
      <alignment horizontal="center" vertical="top" wrapText="1"/>
    </xf>
    <xf numFmtId="1" fontId="35" fillId="4" borderId="64" xfId="0" applyNumberFormat="1" applyFont="1" applyFill="1" applyBorder="1" applyAlignment="1">
      <alignment horizontal="left" vertical="top" wrapText="1"/>
    </xf>
    <xf numFmtId="1" fontId="3" fillId="4" borderId="28" xfId="0" applyNumberFormat="1" applyFont="1" applyFill="1" applyBorder="1" applyAlignment="1">
      <alignment horizontal="left" vertical="top" wrapText="1"/>
    </xf>
    <xf numFmtId="0" fontId="3" fillId="4" borderId="34" xfId="0" applyFont="1" applyFill="1" applyBorder="1" applyAlignment="1">
      <alignment horizontal="left" vertical="top" wrapText="1"/>
    </xf>
    <xf numFmtId="0" fontId="35" fillId="4" borderId="63" xfId="0" applyFont="1" applyFill="1" applyBorder="1" applyAlignment="1">
      <alignment vertical="top" wrapText="1"/>
    </xf>
    <xf numFmtId="1" fontId="35" fillId="4" borderId="64" xfId="0" applyNumberFormat="1" applyFont="1" applyFill="1" applyBorder="1" applyAlignment="1">
      <alignment vertical="top" wrapText="1"/>
    </xf>
    <xf numFmtId="1" fontId="5" fillId="4" borderId="28" xfId="0" applyNumberFormat="1" applyFont="1" applyFill="1" applyBorder="1" applyAlignment="1">
      <alignment vertical="top" wrapText="1"/>
    </xf>
    <xf numFmtId="1" fontId="3" fillId="4" borderId="28" xfId="0" applyNumberFormat="1" applyFont="1" applyFill="1" applyBorder="1" applyAlignment="1">
      <alignment vertical="top" wrapText="1"/>
    </xf>
    <xf numFmtId="0" fontId="34" fillId="4" borderId="63" xfId="0" applyFont="1" applyFill="1" applyBorder="1" applyAlignment="1">
      <alignment vertical="top" wrapText="1"/>
    </xf>
    <xf numFmtId="165" fontId="35" fillId="4" borderId="66" xfId="0" applyNumberFormat="1" applyFont="1" applyFill="1" applyBorder="1" applyAlignment="1">
      <alignment horizontal="right" vertical="top" wrapText="1"/>
    </xf>
    <xf numFmtId="165" fontId="35" fillId="4" borderId="68" xfId="0" applyNumberFormat="1" applyFont="1" applyFill="1" applyBorder="1" applyAlignment="1">
      <alignment horizontal="right" vertical="top" wrapText="1"/>
    </xf>
    <xf numFmtId="165" fontId="34" fillId="4" borderId="65" xfId="0" applyNumberFormat="1" applyFont="1" applyFill="1" applyBorder="1" applyAlignment="1">
      <alignment horizontal="right" vertical="top" wrapText="1"/>
    </xf>
    <xf numFmtId="0" fontId="34" fillId="4" borderId="67" xfId="0" applyFont="1" applyFill="1" applyBorder="1" applyAlignment="1">
      <alignment vertical="center" wrapText="1"/>
    </xf>
    <xf numFmtId="0" fontId="35" fillId="4" borderId="64" xfId="0" applyFont="1" applyFill="1" applyBorder="1" applyAlignment="1">
      <alignment horizontal="center" vertical="top" wrapText="1"/>
    </xf>
    <xf numFmtId="164" fontId="35" fillId="4" borderId="64" xfId="0" applyNumberFormat="1" applyFont="1" applyFill="1" applyBorder="1" applyAlignment="1">
      <alignment horizontal="right" vertical="top" wrapText="1"/>
    </xf>
    <xf numFmtId="1" fontId="35" fillId="4" borderId="64" xfId="0" applyNumberFormat="1" applyFont="1" applyFill="1" applyBorder="1" applyAlignment="1">
      <alignment horizontal="center" vertical="top" wrapText="1"/>
    </xf>
    <xf numFmtId="165" fontId="5" fillId="4" borderId="8" xfId="0" applyNumberFormat="1" applyFont="1" applyFill="1" applyBorder="1" applyAlignment="1">
      <alignment horizontal="right" vertical="top" wrapText="1"/>
    </xf>
    <xf numFmtId="165" fontId="5" fillId="4" borderId="4" xfId="0" applyNumberFormat="1" applyFont="1" applyFill="1" applyBorder="1" applyAlignment="1">
      <alignment horizontal="right" vertical="top" wrapText="1"/>
    </xf>
    <xf numFmtId="0" fontId="5" fillId="4" borderId="28" xfId="0" applyFont="1" applyFill="1" applyBorder="1" applyAlignment="1">
      <alignment horizontal="center" vertical="top" wrapText="1"/>
    </xf>
    <xf numFmtId="164" fontId="5" fillId="4" borderId="28" xfId="0" applyNumberFormat="1" applyFont="1" applyFill="1" applyBorder="1" applyAlignment="1">
      <alignment horizontal="right" vertical="top" wrapText="1"/>
    </xf>
    <xf numFmtId="1" fontId="5" fillId="4" borderId="28" xfId="0" applyNumberFormat="1" applyFont="1" applyFill="1" applyBorder="1" applyAlignment="1">
      <alignment horizontal="center" vertical="top" wrapText="1"/>
    </xf>
    <xf numFmtId="0" fontId="5" fillId="4" borderId="34" xfId="0" applyFont="1" applyFill="1" applyBorder="1" applyAlignment="1">
      <alignment horizontal="center" vertical="top" wrapText="1"/>
    </xf>
    <xf numFmtId="165" fontId="5" fillId="4" borderId="1" xfId="0" applyNumberFormat="1" applyFont="1" applyFill="1" applyBorder="1" applyAlignment="1">
      <alignment horizontal="right" vertical="top" wrapText="1"/>
    </xf>
    <xf numFmtId="165" fontId="5" fillId="4" borderId="56" xfId="0" applyNumberFormat="1" applyFont="1" applyFill="1" applyBorder="1" applyAlignment="1">
      <alignment horizontal="right" vertical="top" wrapText="1"/>
    </xf>
    <xf numFmtId="0" fontId="3" fillId="4" borderId="28" xfId="0" applyFont="1" applyFill="1" applyBorder="1" applyAlignment="1">
      <alignment horizontal="center" vertical="top" wrapText="1"/>
    </xf>
    <xf numFmtId="164" fontId="3" fillId="4" borderId="28" xfId="0" applyNumberFormat="1" applyFont="1" applyFill="1" applyBorder="1" applyAlignment="1">
      <alignment horizontal="right" vertical="top" wrapText="1"/>
    </xf>
    <xf numFmtId="1" fontId="3" fillId="4" borderId="28" xfId="0" applyNumberFormat="1" applyFont="1" applyFill="1" applyBorder="1" applyAlignment="1">
      <alignment horizontal="center" vertical="top" wrapText="1"/>
    </xf>
    <xf numFmtId="0" fontId="3" fillId="4" borderId="34" xfId="0" applyFont="1" applyFill="1" applyBorder="1" applyAlignment="1">
      <alignment horizontal="center" vertical="top" wrapText="1"/>
    </xf>
    <xf numFmtId="0" fontId="5" fillId="0" borderId="31" xfId="0" applyFont="1" applyBorder="1" applyAlignment="1">
      <alignment horizontal="center" vertical="top" wrapText="1"/>
    </xf>
    <xf numFmtId="0" fontId="3" fillId="0" borderId="55" xfId="0" applyFont="1" applyBorder="1" applyAlignment="1">
      <alignment horizontal="right" vertical="top" wrapText="1"/>
    </xf>
    <xf numFmtId="0" fontId="5" fillId="0" borderId="55" xfId="0" applyFont="1" applyBorder="1" applyAlignment="1">
      <alignment horizontal="center" vertical="top" wrapText="1"/>
    </xf>
    <xf numFmtId="1" fontId="5" fillId="0" borderId="55" xfId="0" applyNumberFormat="1" applyFont="1" applyBorder="1" applyAlignment="1">
      <alignment horizontal="center" vertical="top" wrapText="1"/>
    </xf>
    <xf numFmtId="49" fontId="2" fillId="0" borderId="0" xfId="0" applyNumberFormat="1" applyFont="1" applyAlignment="1" applyProtection="1">
      <alignment horizontal="right" vertical="center" wrapText="1"/>
      <protection locked="0"/>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2" fillId="0" borderId="0" xfId="0" applyFont="1" applyAlignment="1" applyProtection="1">
      <alignment horizontal="left" vertical="center" wrapText="1"/>
      <protection locked="0"/>
    </xf>
    <xf numFmtId="49" fontId="4" fillId="6" borderId="42" xfId="2" applyNumberFormat="1" applyFont="1" applyFill="1" applyBorder="1" applyAlignment="1" applyProtection="1">
      <alignment horizontal="center" vertical="center" wrapText="1"/>
      <protection locked="0"/>
    </xf>
    <xf numFmtId="0" fontId="4" fillId="6" borderId="43" xfId="2" applyFont="1" applyFill="1" applyBorder="1" applyAlignment="1" applyProtection="1">
      <alignment horizontal="center" vertical="center" wrapText="1"/>
      <protection locked="0"/>
    </xf>
    <xf numFmtId="49" fontId="4" fillId="0" borderId="0" xfId="0" applyNumberFormat="1" applyFont="1" applyAlignment="1" applyProtection="1">
      <alignment vertical="center" wrapText="1"/>
      <protection locked="0"/>
    </xf>
    <xf numFmtId="0" fontId="7" fillId="6" borderId="2" xfId="0" applyFont="1" applyFill="1" applyBorder="1" applyAlignment="1" applyProtection="1">
      <alignment vertical="center" wrapText="1"/>
      <protection locked="0"/>
    </xf>
    <xf numFmtId="49" fontId="4" fillId="6" borderId="1" xfId="2" applyNumberFormat="1" applyFont="1" applyFill="1" applyBorder="1" applyAlignment="1" applyProtection="1">
      <alignment horizontal="center" vertical="center" wrapText="1"/>
      <protection locked="0"/>
    </xf>
    <xf numFmtId="0" fontId="4" fillId="6" borderId="1" xfId="2" applyFont="1" applyFill="1" applyBorder="1" applyAlignment="1" applyProtection="1">
      <alignment horizontal="center" vertical="center" wrapText="1"/>
      <protection locked="0"/>
    </xf>
    <xf numFmtId="0" fontId="7" fillId="6" borderId="19" xfId="2" applyFont="1" applyFill="1" applyBorder="1" applyAlignment="1" applyProtection="1">
      <alignment vertical="center" wrapText="1"/>
      <protection locked="0"/>
    </xf>
    <xf numFmtId="49" fontId="5" fillId="0" borderId="0" xfId="0" applyNumberFormat="1" applyFont="1" applyAlignment="1" applyProtection="1">
      <alignment horizontal="left" vertical="center" wrapText="1"/>
      <protection locked="0"/>
    </xf>
    <xf numFmtId="49" fontId="5" fillId="0" borderId="0" xfId="0" applyNumberFormat="1" applyFont="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9" fillId="0" borderId="0" xfId="0" applyFont="1" applyAlignment="1" applyProtection="1">
      <alignment vertical="center" wrapText="1"/>
      <protection locked="0"/>
    </xf>
    <xf numFmtId="0" fontId="0" fillId="0" borderId="0" xfId="0" applyAlignment="1" applyProtection="1">
      <alignment vertical="center" wrapText="1"/>
      <protection locked="0"/>
    </xf>
    <xf numFmtId="165" fontId="31" fillId="4" borderId="19"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165" fontId="7" fillId="4" borderId="19" xfId="2" applyNumberFormat="1" applyFont="1" applyFill="1" applyBorder="1" applyAlignment="1">
      <alignment horizontal="center" vertical="center" wrapText="1"/>
    </xf>
    <xf numFmtId="49" fontId="4" fillId="4" borderId="22" xfId="2" applyNumberFormat="1" applyFont="1" applyFill="1" applyBorder="1" applyAlignment="1">
      <alignment horizontal="right" vertical="center" wrapText="1"/>
    </xf>
    <xf numFmtId="165" fontId="3" fillId="4" borderId="32" xfId="2" applyNumberFormat="1" applyFont="1" applyFill="1" applyBorder="1" applyAlignment="1">
      <alignment horizontal="center" vertical="center" wrapText="1"/>
    </xf>
    <xf numFmtId="9" fontId="3" fillId="4" borderId="32" xfId="2" applyNumberFormat="1" applyFont="1" applyFill="1" applyBorder="1" applyAlignment="1">
      <alignment horizontal="center" vertical="center" wrapText="1"/>
    </xf>
    <xf numFmtId="165" fontId="4" fillId="4" borderId="21" xfId="2" applyNumberFormat="1" applyFont="1" applyFill="1" applyBorder="1" applyAlignment="1">
      <alignment horizontal="center" vertical="center" wrapText="1"/>
    </xf>
    <xf numFmtId="49" fontId="2" fillId="0" borderId="0" xfId="0" applyNumberFormat="1"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 fontId="4" fillId="0" borderId="0" xfId="0" applyNumberFormat="1" applyFont="1" applyAlignment="1" applyProtection="1">
      <alignment horizontal="left" vertical="center" wrapText="1"/>
      <protection locked="0"/>
    </xf>
    <xf numFmtId="0" fontId="4" fillId="6" borderId="38" xfId="0" applyFont="1" applyFill="1" applyBorder="1" applyAlignment="1" applyProtection="1">
      <alignment horizontal="center" vertical="center" wrapText="1"/>
      <protection locked="0"/>
    </xf>
    <xf numFmtId="164" fontId="4" fillId="6" borderId="38" xfId="0" applyNumberFormat="1" applyFont="1" applyFill="1" applyBorder="1" applyAlignment="1" applyProtection="1">
      <alignment horizontal="center" vertical="center" wrapText="1"/>
      <protection locked="0"/>
    </xf>
    <xf numFmtId="165" fontId="4" fillId="6" borderId="38" xfId="0" applyNumberFormat="1" applyFont="1" applyFill="1" applyBorder="1" applyAlignment="1" applyProtection="1">
      <alignment horizontal="center" vertical="center" wrapText="1"/>
      <protection locked="0"/>
    </xf>
    <xf numFmtId="1" fontId="4" fillId="6" borderId="38"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 fontId="5" fillId="4" borderId="12" xfId="0" applyNumberFormat="1" applyFont="1" applyFill="1" applyBorder="1" applyAlignment="1">
      <alignment horizontal="right" vertical="center" wrapText="1"/>
    </xf>
    <xf numFmtId="165" fontId="5" fillId="4" borderId="12" xfId="0" applyNumberFormat="1" applyFont="1" applyFill="1" applyBorder="1" applyAlignment="1">
      <alignment horizontal="right" vertical="center" wrapText="1"/>
    </xf>
    <xf numFmtId="1" fontId="5" fillId="4" borderId="9" xfId="0" applyNumberFormat="1" applyFont="1" applyFill="1" applyBorder="1" applyAlignment="1">
      <alignment horizontal="right" vertical="center" wrapText="1"/>
    </xf>
    <xf numFmtId="165" fontId="5" fillId="4" borderId="9" xfId="0" applyNumberFormat="1" applyFont="1" applyFill="1" applyBorder="1" applyAlignment="1">
      <alignment horizontal="right" vertical="center" wrapText="1"/>
    </xf>
    <xf numFmtId="164" fontId="3" fillId="4" borderId="28" xfId="0" applyNumberFormat="1" applyFont="1" applyFill="1" applyBorder="1" applyAlignment="1">
      <alignment horizontal="right" vertical="center" wrapText="1"/>
    </xf>
    <xf numFmtId="0" fontId="3" fillId="4" borderId="34" xfId="0" applyFont="1" applyFill="1" applyBorder="1" applyAlignment="1">
      <alignment horizontal="right" vertical="center" wrapText="1"/>
    </xf>
    <xf numFmtId="49" fontId="2" fillId="0" borderId="0" xfId="0" applyNumberFormat="1" applyFont="1" applyAlignment="1" applyProtection="1">
      <alignment horizontal="left" vertical="center"/>
      <protection locked="0"/>
    </xf>
    <xf numFmtId="49" fontId="27" fillId="0" borderId="0" xfId="0" applyNumberFormat="1" applyFont="1" applyAlignment="1" applyProtection="1">
      <alignment horizontal="left" vertical="center" wrapText="1"/>
      <protection locked="0"/>
    </xf>
    <xf numFmtId="49" fontId="27" fillId="0" borderId="0" xfId="0" applyNumberFormat="1" applyFont="1" applyAlignment="1" applyProtection="1">
      <alignment horizontal="left" vertical="center"/>
      <protection locked="0"/>
    </xf>
    <xf numFmtId="0" fontId="4"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49" fontId="0" fillId="0" borderId="0" xfId="0" applyNumberFormat="1" applyAlignment="1" applyProtection="1">
      <alignment horizontal="left" vertical="center" wrapText="1"/>
      <protection locked="0"/>
    </xf>
    <xf numFmtId="0" fontId="4" fillId="4" borderId="30"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3" fillId="6" borderId="39"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49" fontId="3" fillId="0" borderId="0" xfId="0" applyNumberFormat="1" applyFont="1" applyAlignment="1" applyProtection="1">
      <alignment horizontal="right" vertical="center" wrapText="1"/>
      <protection locked="0"/>
    </xf>
    <xf numFmtId="49" fontId="33" fillId="0" borderId="0" xfId="0" applyNumberFormat="1" applyFont="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4" fillId="6" borderId="36"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0" fontId="4" fillId="6" borderId="34" xfId="0" applyFont="1" applyFill="1" applyBorder="1" applyAlignment="1" applyProtection="1">
      <alignment horizontal="center" vertical="center" wrapText="1"/>
      <protection locked="0"/>
    </xf>
    <xf numFmtId="0" fontId="5" fillId="0" borderId="57"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4" xfId="0" applyFont="1" applyBorder="1" applyAlignment="1" applyProtection="1">
      <alignment vertical="top" wrapText="1"/>
      <protection locked="0"/>
    </xf>
    <xf numFmtId="0" fontId="5" fillId="0" borderId="5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5" fillId="0" borderId="59"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29" fillId="6" borderId="31" xfId="0" applyFont="1" applyFill="1" applyBorder="1" applyAlignment="1" applyProtection="1">
      <alignment horizontal="center" vertical="center" wrapText="1"/>
      <protection locked="0"/>
    </xf>
    <xf numFmtId="0" fontId="18" fillId="6" borderId="55" xfId="0" applyFont="1" applyFill="1" applyBorder="1" applyAlignment="1" applyProtection="1">
      <alignment horizontal="center" vertical="center" wrapText="1"/>
      <protection locked="0"/>
    </xf>
    <xf numFmtId="0" fontId="18" fillId="6" borderId="30" xfId="0" applyFont="1" applyFill="1" applyBorder="1" applyAlignment="1" applyProtection="1">
      <alignment horizontal="center" vertical="center" wrapText="1"/>
      <protection locked="0"/>
    </xf>
    <xf numFmtId="0" fontId="22" fillId="6" borderId="31" xfId="0" applyFont="1" applyFill="1" applyBorder="1" applyAlignment="1" applyProtection="1">
      <alignment horizontal="left" vertical="center" wrapText="1" readingOrder="1"/>
      <protection locked="0"/>
    </xf>
    <xf numFmtId="0" fontId="22" fillId="6" borderId="55" xfId="0" applyFont="1" applyFill="1" applyBorder="1" applyAlignment="1" applyProtection="1">
      <alignment horizontal="left" vertical="center" wrapText="1" readingOrder="1"/>
      <protection locked="0"/>
    </xf>
    <xf numFmtId="0" fontId="22" fillId="6" borderId="30" xfId="0" applyFont="1" applyFill="1" applyBorder="1" applyAlignment="1" applyProtection="1">
      <alignment horizontal="left" vertical="center" wrapText="1" readingOrder="1"/>
      <protection locked="0"/>
    </xf>
    <xf numFmtId="0" fontId="2" fillId="4" borderId="60"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4" borderId="62" xfId="0" applyFont="1" applyFill="1" applyBorder="1" applyAlignment="1">
      <alignment horizontal="center" vertical="center" wrapText="1"/>
    </xf>
    <xf numFmtId="49" fontId="10" fillId="0" borderId="25" xfId="0" applyNumberFormat="1" applyFont="1" applyBorder="1" applyAlignment="1" applyProtection="1">
      <alignment horizontal="center" vertical="center" wrapText="1"/>
      <protection locked="0"/>
    </xf>
    <xf numFmtId="1" fontId="4" fillId="6" borderId="50" xfId="0" applyNumberFormat="1" applyFont="1" applyFill="1" applyBorder="1" applyAlignment="1" applyProtection="1">
      <alignment horizontal="center" vertical="center" wrapText="1"/>
      <protection locked="0"/>
    </xf>
    <xf numFmtId="1" fontId="4" fillId="6" borderId="38" xfId="0" applyNumberFormat="1" applyFont="1" applyFill="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4" fillId="6" borderId="27" xfId="0" applyFont="1" applyFill="1" applyBorder="1" applyAlignment="1" applyProtection="1">
      <alignment horizontal="center" vertical="center" wrapText="1"/>
      <protection locked="0"/>
    </xf>
    <xf numFmtId="49" fontId="2" fillId="0" borderId="0" xfId="0" applyNumberFormat="1" applyFont="1" applyAlignment="1" applyProtection="1">
      <alignment horizontal="left" vertical="center" wrapText="1"/>
      <protection locked="0"/>
    </xf>
    <xf numFmtId="0" fontId="4" fillId="6" borderId="49" xfId="0" applyFont="1" applyFill="1" applyBorder="1" applyAlignment="1" applyProtection="1">
      <alignment horizontal="center" vertical="center" wrapText="1"/>
      <protection locked="0"/>
    </xf>
    <xf numFmtId="0" fontId="4" fillId="6" borderId="37" xfId="0" applyFont="1" applyFill="1" applyBorder="1" applyAlignment="1" applyProtection="1">
      <alignment horizontal="center" vertical="center" wrapText="1"/>
      <protection locked="0"/>
    </xf>
    <xf numFmtId="0" fontId="17" fillId="6" borderId="57" xfId="0" applyFont="1" applyFill="1" applyBorder="1" applyAlignment="1" applyProtection="1">
      <alignment horizontal="left" vertical="center" wrapText="1"/>
      <protection locked="0"/>
    </xf>
    <xf numFmtId="0" fontId="3" fillId="6" borderId="23" xfId="0" applyFont="1" applyFill="1" applyBorder="1" applyAlignment="1" applyProtection="1">
      <alignment horizontal="left" vertical="center" wrapText="1"/>
      <protection locked="0"/>
    </xf>
    <xf numFmtId="0" fontId="3" fillId="6" borderId="24" xfId="0" applyFont="1" applyFill="1" applyBorder="1" applyAlignment="1" applyProtection="1">
      <alignment horizontal="left" vertical="center" wrapText="1"/>
      <protection locked="0"/>
    </xf>
    <xf numFmtId="0" fontId="3" fillId="6" borderId="58" xfId="0" applyFont="1" applyFill="1" applyBorder="1" applyAlignment="1" applyProtection="1">
      <alignment horizontal="left" vertical="center" wrapText="1"/>
      <protection locked="0"/>
    </xf>
    <xf numFmtId="0" fontId="3" fillId="6" borderId="25" xfId="0" applyFont="1" applyFill="1" applyBorder="1" applyAlignment="1" applyProtection="1">
      <alignment horizontal="left" vertical="center" wrapText="1"/>
      <protection locked="0"/>
    </xf>
    <xf numFmtId="0" fontId="3" fillId="6" borderId="59" xfId="0" applyFont="1" applyFill="1" applyBorder="1" applyAlignment="1" applyProtection="1">
      <alignment horizontal="left" vertical="center" wrapText="1"/>
      <protection locked="0"/>
    </xf>
    <xf numFmtId="0" fontId="3" fillId="0" borderId="25" xfId="0" applyFont="1" applyBorder="1" applyAlignment="1" applyProtection="1">
      <alignment vertical="center" wrapText="1"/>
      <protection locked="0"/>
    </xf>
    <xf numFmtId="165" fontId="4" fillId="6" borderId="49" xfId="0" applyNumberFormat="1" applyFont="1" applyFill="1" applyBorder="1" applyAlignment="1" applyProtection="1">
      <alignment horizontal="center" vertical="center" wrapText="1"/>
      <protection locked="0"/>
    </xf>
    <xf numFmtId="165" fontId="4" fillId="6" borderId="37" xfId="0" applyNumberFormat="1"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165" fontId="4" fillId="6" borderId="50" xfId="0" applyNumberFormat="1" applyFont="1" applyFill="1" applyBorder="1" applyAlignment="1" applyProtection="1">
      <alignment horizontal="center" vertical="center" wrapText="1"/>
      <protection locked="0"/>
    </xf>
    <xf numFmtId="165" fontId="4" fillId="6" borderId="38" xfId="0" applyNumberFormat="1" applyFont="1" applyFill="1" applyBorder="1" applyAlignment="1" applyProtection="1">
      <alignment horizontal="center" vertical="center" wrapText="1"/>
      <protection locked="0"/>
    </xf>
    <xf numFmtId="0" fontId="3" fillId="4" borderId="31" xfId="0" applyFont="1" applyFill="1" applyBorder="1" applyAlignment="1">
      <alignment horizontal="right" vertical="center" wrapText="1"/>
    </xf>
    <xf numFmtId="0" fontId="3" fillId="4" borderId="33" xfId="0" applyFont="1" applyFill="1" applyBorder="1" applyAlignment="1">
      <alignment horizontal="right" vertical="center" wrapText="1"/>
    </xf>
    <xf numFmtId="0" fontId="3" fillId="0" borderId="0" xfId="0" applyFont="1" applyAlignment="1" applyProtection="1">
      <alignment vertical="center" wrapText="1"/>
      <protection locked="0"/>
    </xf>
    <xf numFmtId="0" fontId="5" fillId="0" borderId="31" xfId="0" applyFont="1" applyBorder="1" applyAlignment="1" applyProtection="1">
      <alignment vertical="top" wrapText="1"/>
      <protection locked="0"/>
    </xf>
    <xf numFmtId="0" fontId="5" fillId="0" borderId="55"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3" fillId="6" borderId="31" xfId="0" applyFont="1" applyFill="1" applyBorder="1" applyAlignment="1" applyProtection="1">
      <alignment horizontal="left" vertical="center" wrapText="1"/>
      <protection locked="0"/>
    </xf>
    <xf numFmtId="0" fontId="3" fillId="6" borderId="55" xfId="0" applyFont="1" applyFill="1" applyBorder="1" applyAlignment="1" applyProtection="1">
      <alignment horizontal="left" vertical="center" wrapText="1"/>
      <protection locked="0"/>
    </xf>
    <xf numFmtId="0" fontId="3" fillId="6" borderId="30" xfId="0" applyFont="1" applyFill="1" applyBorder="1" applyAlignment="1" applyProtection="1">
      <alignment horizontal="left" vertical="center" wrapText="1"/>
      <protection locked="0"/>
    </xf>
    <xf numFmtId="0" fontId="5" fillId="5" borderId="57"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4"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3" fillId="6" borderId="57" xfId="0" applyFont="1" applyFill="1" applyBorder="1" applyAlignment="1" applyProtection="1">
      <alignment horizontal="left" vertical="center" wrapText="1"/>
      <protection locked="0"/>
    </xf>
    <xf numFmtId="49" fontId="4" fillId="6" borderId="27" xfId="2" applyNumberFormat="1" applyFont="1" applyFill="1" applyBorder="1" applyAlignment="1" applyProtection="1">
      <alignment horizontal="center" vertical="center" wrapText="1"/>
      <protection locked="0"/>
    </xf>
    <xf numFmtId="0" fontId="17" fillId="6" borderId="31" xfId="0" applyFont="1" applyFill="1" applyBorder="1" applyAlignment="1" applyProtection="1">
      <alignment horizontal="left" vertical="center" wrapText="1"/>
      <protection locked="0"/>
    </xf>
    <xf numFmtId="0" fontId="17" fillId="6" borderId="55" xfId="0" applyFont="1" applyFill="1" applyBorder="1" applyAlignment="1" applyProtection="1">
      <alignment horizontal="left" vertical="center" wrapText="1"/>
      <protection locked="0"/>
    </xf>
    <xf numFmtId="0" fontId="17" fillId="6" borderId="30" xfId="0" applyFont="1" applyFill="1" applyBorder="1" applyAlignment="1" applyProtection="1">
      <alignment horizontal="left" vertical="center" wrapText="1"/>
      <protection locked="0"/>
    </xf>
    <xf numFmtId="0" fontId="5" fillId="0" borderId="57"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6" borderId="55"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3" fillId="6" borderId="31" xfId="0" applyFont="1" applyFill="1" applyBorder="1" applyAlignment="1" applyProtection="1">
      <alignment horizontal="right" vertical="top" wrapText="1"/>
      <protection locked="0"/>
    </xf>
    <xf numFmtId="0" fontId="3" fillId="6" borderId="33" xfId="0" applyFont="1" applyFill="1" applyBorder="1" applyAlignment="1" applyProtection="1">
      <alignment horizontal="right" vertical="top" wrapText="1"/>
      <protection locked="0"/>
    </xf>
    <xf numFmtId="0" fontId="3" fillId="4" borderId="31" xfId="0" applyFont="1" applyFill="1" applyBorder="1" applyAlignment="1" applyProtection="1">
      <alignment horizontal="right" vertical="top" wrapText="1"/>
      <protection locked="0"/>
    </xf>
    <xf numFmtId="0" fontId="3" fillId="4" borderId="33" xfId="0" applyFont="1" applyFill="1" applyBorder="1" applyAlignment="1" applyProtection="1">
      <alignment horizontal="right" vertical="top" wrapText="1"/>
      <protection locked="0"/>
    </xf>
    <xf numFmtId="0" fontId="14" fillId="0" borderId="25" xfId="0" applyFont="1" applyBorder="1" applyAlignment="1" applyProtection="1">
      <alignment horizontal="center" vertical="center" wrapText="1"/>
      <protection locked="0"/>
    </xf>
    <xf numFmtId="0" fontId="13" fillId="6" borderId="31" xfId="0" applyFont="1" applyFill="1" applyBorder="1" applyAlignment="1" applyProtection="1">
      <alignment horizontal="left" vertical="center" wrapText="1"/>
      <protection locked="0"/>
    </xf>
    <xf numFmtId="0" fontId="13" fillId="6" borderId="55" xfId="0" applyFont="1" applyFill="1" applyBorder="1" applyAlignment="1" applyProtection="1">
      <alignment horizontal="left" vertical="center" wrapText="1"/>
      <protection locked="0"/>
    </xf>
    <xf numFmtId="0" fontId="13" fillId="6" borderId="30" xfId="0" applyFont="1" applyFill="1" applyBorder="1" applyAlignment="1" applyProtection="1">
      <alignment horizontal="left" vertical="center" wrapText="1"/>
      <protection locked="0"/>
    </xf>
    <xf numFmtId="0" fontId="4" fillId="6" borderId="31" xfId="0" applyFont="1" applyFill="1" applyBorder="1" applyAlignment="1" applyProtection="1">
      <alignment horizontal="center" vertical="top" wrapText="1"/>
      <protection locked="0"/>
    </xf>
    <xf numFmtId="0" fontId="4" fillId="6" borderId="55" xfId="0" applyFont="1" applyFill="1" applyBorder="1" applyAlignment="1" applyProtection="1">
      <alignment horizontal="center" vertical="top" wrapText="1"/>
      <protection locked="0"/>
    </xf>
    <xf numFmtId="0" fontId="4" fillId="6" borderId="30" xfId="0" applyFont="1" applyFill="1" applyBorder="1" applyAlignment="1" applyProtection="1">
      <alignment horizontal="center" vertical="top" wrapText="1"/>
      <protection locked="0"/>
    </xf>
    <xf numFmtId="0" fontId="3" fillId="4" borderId="31" xfId="0" applyFont="1" applyFill="1" applyBorder="1" applyAlignment="1">
      <alignment horizontal="right" vertical="top" wrapText="1"/>
    </xf>
    <xf numFmtId="0" fontId="3" fillId="4" borderId="33" xfId="0" applyFont="1" applyFill="1" applyBorder="1" applyAlignment="1">
      <alignment horizontal="right" vertical="top" wrapText="1"/>
    </xf>
    <xf numFmtId="0" fontId="2" fillId="0" borderId="0" xfId="0" applyFont="1" applyAlignment="1" applyProtection="1">
      <alignment horizontal="right" vertical="top" wrapText="1"/>
      <protection locked="0"/>
    </xf>
    <xf numFmtId="0" fontId="3" fillId="4" borderId="55" xfId="0" applyFont="1" applyFill="1" applyBorder="1" applyAlignment="1">
      <alignment horizontal="right" vertical="top" wrapText="1"/>
    </xf>
    <xf numFmtId="0" fontId="3" fillId="4" borderId="70" xfId="0" applyFont="1" applyFill="1" applyBorder="1" applyAlignment="1">
      <alignment horizontal="right" vertical="top" wrapText="1"/>
    </xf>
    <xf numFmtId="0" fontId="3" fillId="4" borderId="71" xfId="0" applyFont="1" applyFill="1" applyBorder="1" applyAlignment="1">
      <alignment horizontal="right" vertical="top" wrapText="1"/>
    </xf>
    <xf numFmtId="0" fontId="3" fillId="4" borderId="44" xfId="0" applyFont="1" applyFill="1" applyBorder="1" applyAlignment="1">
      <alignment horizontal="right" vertical="top" wrapText="1"/>
    </xf>
    <xf numFmtId="0" fontId="4" fillId="6" borderId="53"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34" fillId="4" borderId="72" xfId="0" applyFont="1" applyFill="1" applyBorder="1" applyAlignment="1">
      <alignment horizontal="center" vertical="top" wrapText="1"/>
    </xf>
    <xf numFmtId="0" fontId="34" fillId="4" borderId="73" xfId="0" applyFont="1" applyFill="1" applyBorder="1" applyAlignment="1">
      <alignment horizontal="center" vertical="top" wrapText="1"/>
    </xf>
    <xf numFmtId="0" fontId="5" fillId="0" borderId="74" xfId="0" applyFont="1" applyBorder="1" applyAlignment="1" applyProtection="1">
      <alignment horizontal="center" vertical="top" wrapText="1"/>
      <protection locked="0"/>
    </xf>
    <xf numFmtId="0" fontId="5" fillId="0" borderId="75" xfId="0" applyFont="1" applyBorder="1" applyAlignment="1" applyProtection="1">
      <alignment horizontal="center" vertical="top" wrapText="1"/>
      <protection locked="0"/>
    </xf>
    <xf numFmtId="49" fontId="10" fillId="0" borderId="0" xfId="0" applyNumberFormat="1" applyFont="1" applyAlignment="1" applyProtection="1">
      <alignment horizontal="center" vertical="center" wrapText="1"/>
      <protection locked="0"/>
    </xf>
    <xf numFmtId="49" fontId="4" fillId="0" borderId="31" xfId="0" applyNumberFormat="1" applyFont="1" applyBorder="1" applyAlignment="1" applyProtection="1">
      <alignment horizontal="left" wrapText="1"/>
      <protection locked="0"/>
    </xf>
    <xf numFmtId="49" fontId="4" fillId="0" borderId="55" xfId="0" applyNumberFormat="1" applyFont="1" applyBorder="1" applyAlignment="1" applyProtection="1">
      <alignment horizontal="left" wrapText="1"/>
      <protection locked="0"/>
    </xf>
    <xf numFmtId="49" fontId="4" fillId="0" borderId="30" xfId="0" applyNumberFormat="1" applyFont="1" applyBorder="1" applyAlignment="1" applyProtection="1">
      <alignment horizontal="left" wrapText="1"/>
      <protection locked="0"/>
    </xf>
    <xf numFmtId="0" fontId="14" fillId="0" borderId="0" xfId="0" applyFont="1" applyAlignment="1" applyProtection="1">
      <alignment horizontal="center" vertical="center" wrapText="1"/>
      <protection locked="0"/>
    </xf>
    <xf numFmtId="0" fontId="5" fillId="6" borderId="31" xfId="0" applyFont="1" applyFill="1" applyBorder="1" applyAlignment="1" applyProtection="1">
      <alignment horizontal="left" vertical="center" wrapText="1"/>
      <protection locked="0"/>
    </xf>
    <xf numFmtId="0" fontId="5" fillId="6" borderId="5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49" fontId="10" fillId="0" borderId="25" xfId="0" applyNumberFormat="1" applyFont="1" applyBorder="1" applyAlignment="1" applyProtection="1">
      <alignment horizontal="center" vertical="center"/>
      <protection locked="0"/>
    </xf>
    <xf numFmtId="0" fontId="1" fillId="6" borderId="31" xfId="0" applyFont="1" applyFill="1" applyBorder="1" applyAlignment="1" applyProtection="1">
      <alignment horizontal="left" vertical="center" wrapText="1"/>
      <protection locked="0"/>
    </xf>
    <xf numFmtId="49" fontId="4" fillId="6" borderId="27" xfId="0" applyNumberFormat="1" applyFont="1" applyFill="1" applyBorder="1" applyAlignment="1" applyProtection="1">
      <alignment horizontal="center" vertical="top" wrapText="1"/>
      <protection locked="0"/>
    </xf>
    <xf numFmtId="0" fontId="0" fillId="6" borderId="43" xfId="0" applyFill="1" applyBorder="1" applyAlignment="1" applyProtection="1">
      <alignment horizontal="center" vertical="top" wrapText="1"/>
      <protection locked="0"/>
    </xf>
    <xf numFmtId="166" fontId="4" fillId="6" borderId="1" xfId="4" applyNumberFormat="1" applyFont="1" applyFill="1" applyBorder="1" applyAlignment="1" applyProtection="1">
      <alignment horizontal="center" vertical="top" wrapText="1"/>
      <protection locked="0"/>
    </xf>
    <xf numFmtId="0" fontId="0" fillId="6" borderId="19"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6" fillId="0" borderId="57"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7" xfId="0" applyFont="1" applyBorder="1" applyAlignment="1" applyProtection="1">
      <alignment vertical="top" wrapText="1"/>
      <protection locked="0"/>
    </xf>
    <xf numFmtId="166" fontId="37" fillId="5" borderId="1" xfId="4" applyNumberFormat="1"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9" xfId="0" applyFill="1" applyBorder="1" applyAlignment="1" applyProtection="1">
      <alignment horizontal="center" wrapText="1"/>
      <protection locked="0"/>
    </xf>
    <xf numFmtId="166" fontId="4" fillId="0" borderId="1" xfId="4" applyNumberFormat="1" applyFont="1" applyFill="1" applyBorder="1" applyAlignment="1" applyProtection="1">
      <alignment horizontal="center" wrapText="1"/>
      <protection locked="0"/>
    </xf>
    <xf numFmtId="0" fontId="0" fillId="0" borderId="19" xfId="0" applyBorder="1" applyAlignment="1" applyProtection="1">
      <alignment horizontal="center" wrapText="1"/>
      <protection locked="0"/>
    </xf>
    <xf numFmtId="165" fontId="4" fillId="6" borderId="1" xfId="1" applyNumberFormat="1" applyFont="1" applyFill="1" applyBorder="1" applyAlignment="1" applyProtection="1">
      <alignment horizontal="center" wrapText="1"/>
      <protection locked="0"/>
    </xf>
    <xf numFmtId="0" fontId="0" fillId="6" borderId="19" xfId="0" applyFill="1" applyBorder="1" applyAlignment="1" applyProtection="1">
      <alignment horizontal="center" wrapText="1"/>
      <protection locked="0"/>
    </xf>
    <xf numFmtId="0" fontId="25" fillId="6" borderId="31" xfId="0" applyFont="1" applyFill="1" applyBorder="1" applyProtection="1">
      <protection locked="0"/>
    </xf>
    <xf numFmtId="0" fontId="26" fillId="6" borderId="55" xfId="0" applyFont="1" applyFill="1" applyBorder="1" applyProtection="1">
      <protection locked="0"/>
    </xf>
    <xf numFmtId="0" fontId="26" fillId="6" borderId="30" xfId="0" applyFont="1" applyFill="1" applyBorder="1" applyProtection="1">
      <protection locked="0"/>
    </xf>
    <xf numFmtId="0" fontId="4" fillId="6" borderId="31" xfId="0" applyFont="1" applyFill="1" applyBorder="1" applyAlignment="1" applyProtection="1">
      <alignment horizontal="left" vertical="center" wrapText="1" indent="1"/>
      <protection locked="0"/>
    </xf>
    <xf numFmtId="0" fontId="4" fillId="6" borderId="55" xfId="0" applyFont="1" applyFill="1" applyBorder="1" applyAlignment="1" applyProtection="1">
      <alignment horizontal="left" vertical="center" wrapText="1" indent="1"/>
      <protection locked="0"/>
    </xf>
    <xf numFmtId="0" fontId="4" fillId="6" borderId="30" xfId="0" applyFont="1" applyFill="1" applyBorder="1" applyAlignment="1" applyProtection="1">
      <alignment horizontal="left" vertical="center" wrapText="1" indent="1"/>
      <protection locked="0"/>
    </xf>
    <xf numFmtId="0" fontId="38" fillId="5" borderId="19" xfId="0" applyFont="1" applyFill="1" applyBorder="1" applyAlignment="1" applyProtection="1">
      <alignment horizontal="center" wrapText="1"/>
      <protection locked="0"/>
    </xf>
    <xf numFmtId="49" fontId="3" fillId="5" borderId="31" xfId="0" applyNumberFormat="1" applyFont="1" applyFill="1" applyBorder="1" applyAlignment="1" applyProtection="1">
      <alignment horizontal="left" vertical="center" wrapText="1"/>
      <protection locked="0"/>
    </xf>
    <xf numFmtId="49" fontId="5" fillId="5" borderId="55" xfId="0" applyNumberFormat="1" applyFont="1" applyFill="1" applyBorder="1" applyAlignment="1" applyProtection="1">
      <alignment horizontal="left" vertical="center" wrapText="1"/>
      <protection locked="0"/>
    </xf>
    <xf numFmtId="49" fontId="5" fillId="5" borderId="30" xfId="0" applyNumberFormat="1" applyFont="1" applyFill="1" applyBorder="1" applyAlignment="1" applyProtection="1">
      <alignment horizontal="left" vertical="center" wrapText="1"/>
      <protection locked="0"/>
    </xf>
    <xf numFmtId="165" fontId="4" fillId="0" borderId="32" xfId="1" applyNumberFormat="1" applyFont="1" applyFill="1" applyBorder="1" applyAlignment="1" applyProtection="1">
      <alignment horizontal="center" wrapText="1"/>
      <protection locked="0"/>
    </xf>
    <xf numFmtId="0" fontId="0" fillId="0" borderId="21" xfId="0" applyBorder="1" applyAlignment="1" applyProtection="1">
      <alignment horizontal="center" wrapText="1"/>
      <protection locked="0"/>
    </xf>
    <xf numFmtId="165" fontId="4" fillId="0" borderId="1" xfId="1" applyNumberFormat="1" applyFont="1" applyFill="1" applyBorder="1" applyAlignment="1" applyProtection="1">
      <alignment horizontal="center" wrapText="1"/>
      <protection locked="0"/>
    </xf>
    <xf numFmtId="164" fontId="18" fillId="6" borderId="0" xfId="0" applyNumberFormat="1" applyFont="1" applyFill="1" applyAlignment="1" applyProtection="1">
      <alignment horizontal="right" vertical="top" wrapText="1"/>
      <protection locked="0"/>
    </xf>
    <xf numFmtId="164" fontId="18" fillId="0" borderId="0" xfId="0" applyNumberFormat="1" applyFont="1" applyAlignment="1">
      <alignment horizontal="right" vertical="top" wrapText="1"/>
    </xf>
    <xf numFmtId="0" fontId="18" fillId="0" borderId="0" xfId="0" applyFont="1" applyAlignment="1">
      <alignment horizontal="right" vertical="top" wrapText="1"/>
    </xf>
    <xf numFmtId="1" fontId="3" fillId="4" borderId="31" xfId="0" applyNumberFormat="1" applyFont="1" applyFill="1" applyBorder="1" applyAlignment="1" applyProtection="1">
      <alignment horizontal="right" vertical="top" wrapText="1"/>
      <protection locked="0"/>
    </xf>
    <xf numFmtId="1" fontId="3" fillId="4" borderId="55" xfId="0" applyNumberFormat="1" applyFont="1" applyFill="1" applyBorder="1" applyAlignment="1" applyProtection="1">
      <alignment horizontal="right" vertical="top" wrapText="1"/>
      <protection locked="0"/>
    </xf>
    <xf numFmtId="1" fontId="3" fillId="4" borderId="33" xfId="0" applyNumberFormat="1" applyFont="1" applyFill="1" applyBorder="1" applyAlignment="1" applyProtection="1">
      <alignment horizontal="right" vertical="top" wrapText="1"/>
      <protection locked="0"/>
    </xf>
    <xf numFmtId="0" fontId="21" fillId="0" borderId="0" xfId="0" applyFont="1" applyAlignment="1">
      <alignment horizontal="center" vertical="center"/>
    </xf>
    <xf numFmtId="0" fontId="21" fillId="0" borderId="0" xfId="0" applyFont="1" applyAlignment="1">
      <alignment horizontal="center"/>
    </xf>
    <xf numFmtId="0" fontId="5" fillId="0" borderId="0" xfId="0" applyFont="1"/>
    <xf numFmtId="0" fontId="7" fillId="0" borderId="10" xfId="0"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0" fontId="7" fillId="2" borderId="10" xfId="0" applyFont="1" applyFill="1" applyBorder="1" applyAlignment="1">
      <alignment vertical="center"/>
    </xf>
    <xf numFmtId="0" fontId="7" fillId="2" borderId="6" xfId="0" applyFont="1" applyFill="1" applyBorder="1" applyAlignment="1">
      <alignment vertical="center"/>
    </xf>
    <xf numFmtId="0" fontId="24" fillId="0" borderId="0" xfId="0" applyFont="1" applyAlignment="1">
      <alignment horizontal="center" vertical="center"/>
    </xf>
    <xf numFmtId="0" fontId="5" fillId="0" borderId="0" xfId="0" applyFont="1" applyAlignment="1">
      <alignment horizontal="center"/>
    </xf>
    <xf numFmtId="0" fontId="24" fillId="0" borderId="0" xfId="0" applyFont="1" applyAlignment="1">
      <alignment horizontal="right" vertical="center"/>
    </xf>
    <xf numFmtId="0" fontId="5" fillId="0" borderId="0" xfId="0" applyFont="1" applyAlignment="1">
      <alignment horizontal="right" vertical="center"/>
    </xf>
    <xf numFmtId="49" fontId="7" fillId="0" borderId="13"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13" xfId="0" applyFont="1" applyBorder="1" applyAlignment="1">
      <alignment vertical="center"/>
    </xf>
    <xf numFmtId="0" fontId="7" fillId="0" borderId="29"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56" xfId="0" applyFont="1" applyBorder="1" applyAlignment="1">
      <alignment horizontal="center" vertical="center"/>
    </xf>
    <xf numFmtId="0" fontId="7" fillId="0" borderId="8" xfId="0" applyFont="1" applyBorder="1" applyAlignment="1">
      <alignment horizontal="center" vertical="center"/>
    </xf>
    <xf numFmtId="0" fontId="4" fillId="0" borderId="13" xfId="0" applyFont="1" applyBorder="1" applyAlignment="1">
      <alignment horizontal="center" vertical="center"/>
    </xf>
    <xf numFmtId="0" fontId="7" fillId="2" borderId="13" xfId="0" applyFont="1" applyFill="1" applyBorder="1" applyAlignment="1">
      <alignment vertical="center"/>
    </xf>
    <xf numFmtId="0" fontId="7" fillId="0" borderId="0" xfId="0" applyFont="1" applyAlignment="1">
      <alignment horizontal="righ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2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4" fillId="0" borderId="10" xfId="0" applyFont="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39"/>
  <sheetViews>
    <sheetView showGridLines="0" tabSelected="1" zoomScaleNormal="100" workbookViewId="0">
      <selection activeCell="B3" sqref="B3:C3"/>
    </sheetView>
  </sheetViews>
  <sheetFormatPr defaultColWidth="9.140625" defaultRowHeight="12.75" x14ac:dyDescent="0.2"/>
  <cols>
    <col min="1" max="1" width="24.140625" style="455" customWidth="1"/>
    <col min="2" max="4" width="16.42578125" style="455" customWidth="1"/>
    <col min="5" max="6" width="16.42578125" style="424" customWidth="1"/>
    <col min="7" max="7" width="42.140625" style="16" customWidth="1"/>
    <col min="8" max="20" width="9.28515625" style="424" customWidth="1"/>
    <col min="21" max="16384" width="9.140625" style="424"/>
  </cols>
  <sheetData>
    <row r="1" spans="1:14" s="16" customFormat="1" ht="11.25" customHeight="1" x14ac:dyDescent="0.2">
      <c r="A1" s="449" t="s">
        <v>177</v>
      </c>
      <c r="B1" s="450"/>
      <c r="C1" s="462" t="s">
        <v>87</v>
      </c>
      <c r="D1" s="462"/>
      <c r="E1" s="462"/>
      <c r="F1" s="462"/>
      <c r="G1" s="406" t="s">
        <v>176</v>
      </c>
    </row>
    <row r="2" spans="1:14" s="16" customFormat="1" ht="11.25" customHeight="1" x14ac:dyDescent="0.2">
      <c r="A2" s="451"/>
      <c r="B2" s="450"/>
      <c r="C2" s="462"/>
      <c r="D2" s="462"/>
      <c r="E2" s="462"/>
      <c r="F2" s="462"/>
      <c r="G2" s="406" t="s">
        <v>195</v>
      </c>
    </row>
    <row r="3" spans="1:14" s="166" customFormat="1" ht="16.5" customHeight="1" x14ac:dyDescent="0.2">
      <c r="A3" s="452" t="s">
        <v>93</v>
      </c>
      <c r="B3" s="463"/>
      <c r="C3" s="463"/>
      <c r="D3" s="464" t="s">
        <v>74</v>
      </c>
      <c r="E3" s="464"/>
      <c r="F3" s="464"/>
      <c r="G3" s="342"/>
    </row>
    <row r="4" spans="1:14" s="166" customFormat="1" ht="15" customHeight="1" x14ac:dyDescent="0.2">
      <c r="A4" s="452" t="s">
        <v>89</v>
      </c>
      <c r="B4" s="474"/>
      <c r="C4" s="474"/>
      <c r="D4" s="464" t="s">
        <v>90</v>
      </c>
      <c r="E4" s="464"/>
      <c r="F4" s="464"/>
      <c r="G4" s="342"/>
    </row>
    <row r="5" spans="1:14" s="166" customFormat="1" ht="12" customHeight="1" thickBot="1" x14ac:dyDescent="0.25">
      <c r="A5" s="452"/>
      <c r="B5" s="453"/>
      <c r="C5" s="453"/>
      <c r="D5" s="452"/>
      <c r="E5" s="452"/>
      <c r="F5" s="452"/>
      <c r="G5" s="454" t="s">
        <v>102</v>
      </c>
    </row>
    <row r="6" spans="1:14" ht="53.25" customHeight="1" thickBot="1" x14ac:dyDescent="0.25">
      <c r="A6" s="475" t="s">
        <v>180</v>
      </c>
      <c r="B6" s="476"/>
      <c r="C6" s="476"/>
      <c r="D6" s="476"/>
      <c r="E6" s="476"/>
      <c r="F6" s="476"/>
      <c r="G6" s="477"/>
    </row>
    <row r="7" spans="1:14" ht="228.75" customHeight="1" thickBot="1" x14ac:dyDescent="0.25">
      <c r="A7" s="478" t="s">
        <v>194</v>
      </c>
      <c r="B7" s="479"/>
      <c r="C7" s="479"/>
      <c r="D7" s="479"/>
      <c r="E7" s="479"/>
      <c r="F7" s="479"/>
      <c r="G7" s="480"/>
      <c r="I7" s="166"/>
      <c r="J7" s="166"/>
      <c r="K7" s="166"/>
      <c r="L7" s="166"/>
      <c r="M7" s="166"/>
      <c r="N7" s="166"/>
    </row>
    <row r="8" spans="1:14" ht="7.5" customHeight="1" thickBot="1" x14ac:dyDescent="0.25">
      <c r="E8" s="455"/>
      <c r="F8" s="455"/>
      <c r="G8" s="417"/>
      <c r="I8" s="166"/>
      <c r="J8" s="166"/>
      <c r="K8" s="166"/>
      <c r="L8" s="166"/>
      <c r="M8" s="166"/>
      <c r="N8" s="166"/>
    </row>
    <row r="9" spans="1:14" ht="29.25" customHeight="1" thickBot="1" x14ac:dyDescent="0.25">
      <c r="A9" s="465" t="s">
        <v>163</v>
      </c>
      <c r="B9" s="466"/>
      <c r="C9" s="466"/>
      <c r="D9" s="466"/>
      <c r="E9" s="466"/>
      <c r="F9" s="466"/>
      <c r="G9" s="467"/>
      <c r="I9" s="166"/>
      <c r="J9" s="166"/>
      <c r="K9" s="166"/>
      <c r="L9" s="166"/>
      <c r="M9" s="166"/>
      <c r="N9" s="166"/>
    </row>
    <row r="10" spans="1:14" ht="9.75" customHeight="1" thickBot="1" x14ac:dyDescent="0.25">
      <c r="A10" s="35" t="s">
        <v>5</v>
      </c>
      <c r="B10" s="30"/>
      <c r="C10" s="22"/>
      <c r="D10" s="22"/>
      <c r="E10" s="22"/>
      <c r="F10" s="22"/>
      <c r="G10" s="456"/>
      <c r="I10" s="166"/>
      <c r="J10" s="166"/>
      <c r="K10" s="166"/>
      <c r="L10" s="166"/>
      <c r="M10" s="166"/>
      <c r="N10" s="166"/>
    </row>
    <row r="11" spans="1:14" ht="15" thickBot="1" x14ac:dyDescent="0.25">
      <c r="A11" s="481"/>
      <c r="B11" s="33"/>
      <c r="C11" s="34" t="s">
        <v>11</v>
      </c>
      <c r="D11" s="34" t="s">
        <v>80</v>
      </c>
      <c r="E11" s="34" t="s">
        <v>128</v>
      </c>
      <c r="F11" s="34" t="s">
        <v>131</v>
      </c>
      <c r="G11" s="457" t="s">
        <v>157</v>
      </c>
      <c r="I11" s="166"/>
      <c r="J11" s="166"/>
      <c r="K11" s="166"/>
      <c r="L11" s="166"/>
      <c r="M11" s="166"/>
      <c r="N11" s="166"/>
    </row>
    <row r="12" spans="1:14" ht="14.25" x14ac:dyDescent="0.2">
      <c r="A12" s="482"/>
      <c r="B12" s="23" t="s">
        <v>53</v>
      </c>
      <c r="C12" s="24">
        <f>E12-D12</f>
        <v>0</v>
      </c>
      <c r="D12" s="24">
        <f>'j. Cost Share'!D17</f>
        <v>0</v>
      </c>
      <c r="E12" s="24">
        <f>B32</f>
        <v>0</v>
      </c>
      <c r="F12" s="155">
        <f>IF(E12&gt;0,D12/E12,0)</f>
        <v>0</v>
      </c>
      <c r="G12" s="289" t="s">
        <v>162</v>
      </c>
      <c r="I12" s="166"/>
      <c r="J12" s="166"/>
      <c r="K12" s="166"/>
      <c r="L12" s="166"/>
      <c r="M12" s="166"/>
      <c r="N12" s="166"/>
    </row>
    <row r="13" spans="1:14" ht="14.25" x14ac:dyDescent="0.2">
      <c r="A13" s="482"/>
      <c r="B13" s="25" t="s">
        <v>56</v>
      </c>
      <c r="C13" s="24">
        <f>E13-D13</f>
        <v>0</v>
      </c>
      <c r="D13" s="24">
        <f>'j. Cost Share'!E17</f>
        <v>0</v>
      </c>
      <c r="E13" s="24">
        <f>C32</f>
        <v>0</v>
      </c>
      <c r="F13" s="155">
        <f t="shared" ref="F13:F15" si="0">IF(E13&gt;0,D13/E13,0)</f>
        <v>0</v>
      </c>
      <c r="G13" s="289"/>
      <c r="I13" s="166"/>
      <c r="J13" s="166"/>
      <c r="K13" s="166"/>
      <c r="L13" s="166"/>
      <c r="M13" s="166"/>
      <c r="N13" s="166"/>
    </row>
    <row r="14" spans="1:14" ht="14.25" x14ac:dyDescent="0.2">
      <c r="A14" s="482"/>
      <c r="B14" s="25" t="s">
        <v>54</v>
      </c>
      <c r="C14" s="24">
        <f>E14-D14</f>
        <v>0</v>
      </c>
      <c r="D14" s="24">
        <f>'j. Cost Share'!F17</f>
        <v>0</v>
      </c>
      <c r="E14" s="24">
        <f>D32</f>
        <v>0</v>
      </c>
      <c r="F14" s="155">
        <f t="shared" si="0"/>
        <v>0</v>
      </c>
      <c r="G14" s="290"/>
      <c r="I14" s="166"/>
      <c r="J14" s="166"/>
      <c r="K14" s="166"/>
      <c r="L14" s="166"/>
      <c r="M14" s="166"/>
      <c r="N14" s="166"/>
    </row>
    <row r="15" spans="1:14" ht="15" thickBot="1" x14ac:dyDescent="0.25">
      <c r="A15" s="483"/>
      <c r="B15" s="26" t="s">
        <v>88</v>
      </c>
      <c r="C15" s="27">
        <f>SUM(C12:C14)</f>
        <v>0</v>
      </c>
      <c r="D15" s="27">
        <f>SUM(D12:D14)</f>
        <v>0</v>
      </c>
      <c r="E15" s="27">
        <f>SUM(E12:E14)</f>
        <v>0</v>
      </c>
      <c r="F15" s="155">
        <f t="shared" si="0"/>
        <v>0</v>
      </c>
      <c r="G15" s="458"/>
      <c r="I15" s="166"/>
      <c r="J15" s="166"/>
      <c r="K15" s="166"/>
      <c r="L15" s="166"/>
      <c r="M15" s="166"/>
      <c r="N15" s="166"/>
    </row>
    <row r="16" spans="1:14" ht="9.75" customHeight="1" thickBot="1" x14ac:dyDescent="0.25">
      <c r="A16" s="36" t="s">
        <v>24</v>
      </c>
      <c r="B16" s="28"/>
      <c r="C16" s="29"/>
      <c r="D16" s="29"/>
      <c r="E16" s="29"/>
      <c r="F16" s="29"/>
      <c r="G16" s="456"/>
      <c r="I16" s="166"/>
      <c r="J16" s="166"/>
      <c r="K16" s="166"/>
      <c r="L16" s="166"/>
      <c r="M16" s="166"/>
      <c r="N16" s="166"/>
    </row>
    <row r="17" spans="1:14" s="460" customFormat="1" ht="15" thickBot="1" x14ac:dyDescent="0.25">
      <c r="A17" s="37" t="s">
        <v>65</v>
      </c>
      <c r="B17" s="38" t="s">
        <v>53</v>
      </c>
      <c r="C17" s="38" t="s">
        <v>56</v>
      </c>
      <c r="D17" s="38" t="s">
        <v>54</v>
      </c>
      <c r="E17" s="38" t="s">
        <v>55</v>
      </c>
      <c r="F17" s="38" t="s">
        <v>127</v>
      </c>
      <c r="G17" s="459" t="s">
        <v>129</v>
      </c>
      <c r="I17" s="166"/>
      <c r="J17" s="166"/>
      <c r="K17" s="166"/>
      <c r="L17" s="166"/>
      <c r="M17" s="166"/>
      <c r="N17" s="166"/>
    </row>
    <row r="18" spans="1:14" ht="15.75" customHeight="1" x14ac:dyDescent="0.2">
      <c r="A18" s="39" t="s">
        <v>45</v>
      </c>
      <c r="B18" s="24">
        <f>'a. Personnel'!E34</f>
        <v>0</v>
      </c>
      <c r="C18" s="24">
        <f>'a. Personnel'!H34</f>
        <v>0</v>
      </c>
      <c r="D18" s="24">
        <f>'a. Personnel'!K34</f>
        <v>0</v>
      </c>
      <c r="E18" s="24">
        <f t="shared" ref="E18:E28" si="1">SUM(B18:D18)</f>
        <v>0</v>
      </c>
      <c r="F18" s="155">
        <f>IF(E18&gt;0,E18/E15,0)</f>
        <v>0</v>
      </c>
      <c r="G18" s="12"/>
      <c r="H18" s="16"/>
      <c r="I18" s="166"/>
      <c r="J18" s="166"/>
      <c r="K18" s="166"/>
      <c r="L18" s="166"/>
      <c r="M18" s="166"/>
      <c r="N18" s="166"/>
    </row>
    <row r="19" spans="1:14" ht="15.75" customHeight="1" x14ac:dyDescent="0.2">
      <c r="A19" s="40" t="s">
        <v>46</v>
      </c>
      <c r="B19" s="31">
        <f>'b. Fringe'!D13</f>
        <v>0</v>
      </c>
      <c r="C19" s="31">
        <f>'b. Fringe'!G13</f>
        <v>0</v>
      </c>
      <c r="D19" s="31">
        <f>'b. Fringe'!J13</f>
        <v>0</v>
      </c>
      <c r="E19" s="24">
        <f t="shared" si="1"/>
        <v>0</v>
      </c>
      <c r="F19" s="155">
        <f>IF(E19&gt;0,E19/E15,0)</f>
        <v>0</v>
      </c>
      <c r="G19" s="13"/>
      <c r="H19" s="16"/>
      <c r="I19" s="166"/>
      <c r="J19" s="166"/>
      <c r="K19" s="166"/>
      <c r="L19" s="166"/>
      <c r="M19" s="166"/>
      <c r="N19" s="166"/>
    </row>
    <row r="20" spans="1:14" ht="15.75" customHeight="1" x14ac:dyDescent="0.2">
      <c r="A20" s="40" t="s">
        <v>47</v>
      </c>
      <c r="B20" s="31">
        <f>'c. Travel'!K14</f>
        <v>0</v>
      </c>
      <c r="C20" s="31">
        <f>'c. Travel'!K22</f>
        <v>0</v>
      </c>
      <c r="D20" s="31">
        <f>'c. Travel'!K30</f>
        <v>0</v>
      </c>
      <c r="E20" s="24">
        <f t="shared" si="1"/>
        <v>0</v>
      </c>
      <c r="F20" s="155">
        <f>IF(E20&gt;0,E20/E15,0)</f>
        <v>0</v>
      </c>
      <c r="G20" s="13"/>
      <c r="H20" s="16"/>
      <c r="I20" s="166"/>
      <c r="J20" s="166"/>
      <c r="K20" s="166"/>
      <c r="L20" s="166"/>
      <c r="M20" s="166"/>
      <c r="N20" s="166"/>
    </row>
    <row r="21" spans="1:14" ht="15.75" customHeight="1" x14ac:dyDescent="0.2">
      <c r="A21" s="40" t="s">
        <v>48</v>
      </c>
      <c r="B21" s="31">
        <f>'d. Equipment'!E14</f>
        <v>0</v>
      </c>
      <c r="C21" s="31">
        <f>'d. Equipment'!E22</f>
        <v>0</v>
      </c>
      <c r="D21" s="31">
        <f>'d. Equipment'!E30</f>
        <v>0</v>
      </c>
      <c r="E21" s="24">
        <f t="shared" si="1"/>
        <v>0</v>
      </c>
      <c r="F21" s="155">
        <f>IF(E21&gt;0,E21/E15,0)</f>
        <v>0</v>
      </c>
      <c r="G21" s="13"/>
      <c r="H21" s="16"/>
      <c r="I21" s="166"/>
      <c r="J21" s="166"/>
      <c r="K21" s="166"/>
      <c r="L21" s="166"/>
      <c r="M21" s="166"/>
      <c r="N21" s="166"/>
    </row>
    <row r="22" spans="1:14" ht="15.75" customHeight="1" x14ac:dyDescent="0.2">
      <c r="A22" s="40" t="s">
        <v>49</v>
      </c>
      <c r="B22" s="31">
        <f>'e. Supplies'!E15</f>
        <v>0</v>
      </c>
      <c r="C22" s="31">
        <f>'e. Supplies'!E25</f>
        <v>0</v>
      </c>
      <c r="D22" s="31">
        <f>'e. Supplies'!E35</f>
        <v>0</v>
      </c>
      <c r="E22" s="24">
        <f t="shared" si="1"/>
        <v>0</v>
      </c>
      <c r="F22" s="155">
        <f>IF(E22&gt;0,E22/E15,0)</f>
        <v>0</v>
      </c>
      <c r="G22" s="13"/>
      <c r="H22" s="16"/>
      <c r="I22" s="166"/>
      <c r="J22" s="166"/>
      <c r="K22" s="166"/>
      <c r="L22" s="166"/>
      <c r="M22" s="166"/>
      <c r="N22" s="166"/>
    </row>
    <row r="23" spans="1:14" ht="14.25" x14ac:dyDescent="0.2">
      <c r="A23" s="41" t="s">
        <v>79</v>
      </c>
      <c r="B23" s="31"/>
      <c r="C23" s="31"/>
      <c r="D23" s="31"/>
      <c r="E23" s="24"/>
      <c r="F23" s="155"/>
      <c r="G23" s="13"/>
      <c r="H23" s="16"/>
      <c r="I23" s="166"/>
      <c r="J23" s="166"/>
      <c r="K23" s="166"/>
      <c r="L23" s="166"/>
      <c r="M23" s="166"/>
      <c r="N23" s="166"/>
    </row>
    <row r="24" spans="1:14" ht="14.25" x14ac:dyDescent="0.2">
      <c r="A24" s="327" t="s">
        <v>104</v>
      </c>
      <c r="B24" s="31">
        <f>'f. Contractual'!E13</f>
        <v>0</v>
      </c>
      <c r="C24" s="31">
        <f>'f. Contractual'!F13</f>
        <v>0</v>
      </c>
      <c r="D24" s="31">
        <f>'f. Contractual'!G13</f>
        <v>0</v>
      </c>
      <c r="E24" s="24">
        <f>SUM(B24:D24)</f>
        <v>0</v>
      </c>
      <c r="F24" s="155">
        <f>IF(E24&gt;0,E24/E15,0)</f>
        <v>0</v>
      </c>
      <c r="G24" s="13"/>
      <c r="H24" s="16"/>
      <c r="I24" s="166"/>
      <c r="J24" s="166"/>
      <c r="K24" s="166"/>
      <c r="L24" s="166"/>
      <c r="M24" s="166"/>
      <c r="N24" s="166"/>
    </row>
    <row r="25" spans="1:14" ht="14.25" x14ac:dyDescent="0.2">
      <c r="A25" s="327" t="s">
        <v>187</v>
      </c>
      <c r="B25" s="24">
        <f>'f. Contractual'!E22</f>
        <v>0</v>
      </c>
      <c r="C25" s="24">
        <f>'f. Contractual'!F22</f>
        <v>0</v>
      </c>
      <c r="D25" s="24">
        <f>'f. Contractual'!G22</f>
        <v>0</v>
      </c>
      <c r="E25" s="24">
        <f>SUM(B25:D25)</f>
        <v>0</v>
      </c>
      <c r="F25" s="155">
        <f>IF(E25&gt;0,E25/E15,0)</f>
        <v>0</v>
      </c>
      <c r="G25" s="13"/>
      <c r="H25" s="16"/>
      <c r="I25" s="166"/>
      <c r="J25" s="166"/>
      <c r="K25" s="166"/>
      <c r="L25" s="166"/>
      <c r="M25" s="166"/>
      <c r="N25" s="166"/>
    </row>
    <row r="26" spans="1:14" ht="14.25" x14ac:dyDescent="0.2">
      <c r="A26" s="327" t="s">
        <v>210</v>
      </c>
      <c r="B26" s="24">
        <f>'f. Contractual'!E27</f>
        <v>0</v>
      </c>
      <c r="C26" s="24">
        <f>'f. Contractual'!F27</f>
        <v>0</v>
      </c>
      <c r="D26" s="24">
        <f>'f. Contractual'!G27</f>
        <v>0</v>
      </c>
      <c r="E26" s="24">
        <f>SUM(B26:D26)</f>
        <v>0</v>
      </c>
      <c r="F26" s="155">
        <f>IF(E26&gt;0,E26/E15,0)</f>
        <v>0</v>
      </c>
      <c r="G26" s="13"/>
      <c r="H26" s="16"/>
      <c r="I26" s="166"/>
      <c r="J26" s="166"/>
      <c r="K26" s="166"/>
      <c r="L26" s="166"/>
      <c r="M26" s="166"/>
      <c r="N26" s="166"/>
    </row>
    <row r="27" spans="1:14" ht="14.25" x14ac:dyDescent="0.2">
      <c r="A27" s="42" t="s">
        <v>105</v>
      </c>
      <c r="B27" s="24">
        <f>SUM(B24:B26)</f>
        <v>0</v>
      </c>
      <c r="C27" s="24">
        <f>SUM(C24:C26)</f>
        <v>0</v>
      </c>
      <c r="D27" s="24">
        <f>SUM(D24:D26)</f>
        <v>0</v>
      </c>
      <c r="E27" s="24">
        <f t="shared" ref="E27" si="2">SUM(B27:D27)</f>
        <v>0</v>
      </c>
      <c r="F27" s="155">
        <f>IF(E27&gt;0,E27/E15,0)</f>
        <v>0</v>
      </c>
      <c r="G27" s="13"/>
      <c r="H27" s="16"/>
      <c r="I27" s="166"/>
      <c r="J27" s="166"/>
      <c r="K27" s="166"/>
      <c r="L27" s="166"/>
      <c r="M27" s="166"/>
      <c r="N27" s="166"/>
    </row>
    <row r="28" spans="1:14" ht="15.75" customHeight="1" x14ac:dyDescent="0.2">
      <c r="A28" s="40" t="s">
        <v>50</v>
      </c>
      <c r="B28" s="24">
        <f>'g. Construction'!C15</f>
        <v>0</v>
      </c>
      <c r="C28" s="24">
        <f>'g. Construction'!C22</f>
        <v>0</v>
      </c>
      <c r="D28" s="24">
        <f>'g. Construction'!C29</f>
        <v>0</v>
      </c>
      <c r="E28" s="24">
        <f t="shared" si="1"/>
        <v>0</v>
      </c>
      <c r="F28" s="155">
        <f>IF(E28&gt;0,E28/E15,0)</f>
        <v>0</v>
      </c>
      <c r="G28" s="13"/>
      <c r="H28" s="16"/>
      <c r="I28" s="166"/>
      <c r="J28" s="166"/>
      <c r="K28" s="166"/>
      <c r="L28" s="166"/>
      <c r="M28" s="166"/>
      <c r="N28" s="166"/>
    </row>
    <row r="29" spans="1:14" ht="15.75" customHeight="1" x14ac:dyDescent="0.2">
      <c r="A29" s="40" t="s">
        <v>51</v>
      </c>
      <c r="B29" s="31">
        <f>'h. Other'!C14</f>
        <v>0</v>
      </c>
      <c r="C29" s="31">
        <f>'h. Other'!C22</f>
        <v>0</v>
      </c>
      <c r="D29" s="31">
        <f>'h. Other'!C30</f>
        <v>0</v>
      </c>
      <c r="E29" s="24">
        <f>SUM(B29:D29)</f>
        <v>0</v>
      </c>
      <c r="F29" s="155">
        <f>IF(E29&gt;0,E29/E15,0)</f>
        <v>0</v>
      </c>
      <c r="G29" s="13"/>
      <c r="H29" s="16"/>
      <c r="I29" s="166"/>
      <c r="J29" s="166"/>
      <c r="K29" s="166"/>
      <c r="L29" s="166"/>
      <c r="M29" s="166"/>
      <c r="N29" s="166"/>
    </row>
    <row r="30" spans="1:14" ht="15.75" customHeight="1" x14ac:dyDescent="0.2">
      <c r="A30" s="40" t="s">
        <v>109</v>
      </c>
      <c r="B30" s="31">
        <f>B18+B19+B20+B21+B22+B27+B28+B29</f>
        <v>0</v>
      </c>
      <c r="C30" s="31">
        <f>C18+C19+C20+C21+C22+C27+C28+C29</f>
        <v>0</v>
      </c>
      <c r="D30" s="31">
        <f>D18+D19+D20+D21+D22+D27+D28+D29</f>
        <v>0</v>
      </c>
      <c r="E30" s="24">
        <f>SUM(B30:D30)</f>
        <v>0</v>
      </c>
      <c r="F30" s="155">
        <f>IF(E30&gt;0,E30/E15,0)</f>
        <v>0</v>
      </c>
      <c r="G30" s="13"/>
      <c r="H30" s="16"/>
      <c r="I30" s="166"/>
      <c r="J30" s="166"/>
      <c r="K30" s="166"/>
      <c r="L30" s="166"/>
      <c r="M30" s="166"/>
      <c r="N30" s="166"/>
    </row>
    <row r="31" spans="1:14" ht="15.75" customHeight="1" x14ac:dyDescent="0.2">
      <c r="A31" s="40" t="s">
        <v>52</v>
      </c>
      <c r="B31" s="31">
        <f>'i. Indirect'!B16</f>
        <v>0</v>
      </c>
      <c r="C31" s="31">
        <f>'i. Indirect'!C16</f>
        <v>0</v>
      </c>
      <c r="D31" s="31">
        <f>'i. Indirect'!D16</f>
        <v>0</v>
      </c>
      <c r="E31" s="24">
        <f>SUM(B31:D31)</f>
        <v>0</v>
      </c>
      <c r="F31" s="155">
        <f>IF(E31&gt;0,E31/E15,0)</f>
        <v>0</v>
      </c>
      <c r="G31" s="13"/>
      <c r="H31" s="16"/>
      <c r="I31" s="166"/>
      <c r="J31" s="166"/>
      <c r="K31" s="166"/>
      <c r="L31" s="166"/>
      <c r="M31" s="166"/>
      <c r="N31" s="166"/>
    </row>
    <row r="32" spans="1:14" ht="15.75" customHeight="1" thickBot="1" x14ac:dyDescent="0.25">
      <c r="A32" s="43" t="s">
        <v>128</v>
      </c>
      <c r="B32" s="32">
        <f>B30+B31</f>
        <v>0</v>
      </c>
      <c r="C32" s="32">
        <f>C30+C31</f>
        <v>0</v>
      </c>
      <c r="D32" s="32">
        <f>D30+D31</f>
        <v>0</v>
      </c>
      <c r="E32" s="32">
        <f>E30+E31</f>
        <v>0</v>
      </c>
      <c r="F32" s="156">
        <f>F30+F31</f>
        <v>0</v>
      </c>
      <c r="G32" s="14"/>
      <c r="H32" s="16"/>
    </row>
    <row r="33" spans="1:7" ht="8.25" customHeight="1" thickBot="1" x14ac:dyDescent="0.25"/>
    <row r="34" spans="1:7" x14ac:dyDescent="0.2">
      <c r="A34" s="468" t="s">
        <v>130</v>
      </c>
      <c r="B34" s="469"/>
      <c r="C34" s="469"/>
      <c r="D34" s="469"/>
      <c r="E34" s="469"/>
      <c r="F34" s="469"/>
      <c r="G34" s="470"/>
    </row>
    <row r="35" spans="1:7" ht="10.5" customHeight="1" thickBot="1" x14ac:dyDescent="0.25">
      <c r="A35" s="471"/>
      <c r="B35" s="472"/>
      <c r="C35" s="472"/>
      <c r="D35" s="472"/>
      <c r="E35" s="472"/>
      <c r="F35" s="472"/>
      <c r="G35" s="473"/>
    </row>
    <row r="39" spans="1:7" x14ac:dyDescent="0.2">
      <c r="A39" s="461"/>
      <c r="B39" s="461"/>
      <c r="C39" s="461"/>
      <c r="D39" s="461"/>
    </row>
  </sheetData>
  <sheetProtection sheet="1" formatCells="0" formatColumns="0" formatRows="0"/>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10">
    <mergeCell ref="C1:F2"/>
    <mergeCell ref="B3:C3"/>
    <mergeCell ref="D3:F3"/>
    <mergeCell ref="A9:G9"/>
    <mergeCell ref="A34:G35"/>
    <mergeCell ref="B4:C4"/>
    <mergeCell ref="D4:F4"/>
    <mergeCell ref="A6:G6"/>
    <mergeCell ref="A7:G7"/>
    <mergeCell ref="A11:A15"/>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N37"/>
  <sheetViews>
    <sheetView showGridLines="0" zoomScaleNormal="100" workbookViewId="0">
      <selection activeCell="A10" sqref="A10"/>
    </sheetView>
  </sheetViews>
  <sheetFormatPr defaultColWidth="9.140625" defaultRowHeight="12.75" x14ac:dyDescent="0.2"/>
  <cols>
    <col min="1" max="1" width="8.7109375" style="16" customWidth="1"/>
    <col min="2" max="2" width="28" style="16" customWidth="1"/>
    <col min="3" max="3" width="6.140625" style="440" bestFit="1" customWidth="1"/>
    <col min="4" max="4" width="7.85546875" style="419" customWidth="1"/>
    <col min="5" max="5" width="11.42578125" style="420" customWidth="1"/>
    <col min="6" max="6" width="6.140625" style="421" bestFit="1" customWidth="1"/>
    <col min="7" max="7" width="7.85546875" style="419" customWidth="1"/>
    <col min="8" max="8" width="11.42578125" style="420" customWidth="1"/>
    <col min="9" max="9" width="6.140625" style="421" bestFit="1" customWidth="1"/>
    <col min="10" max="10" width="7.85546875" style="419" customWidth="1"/>
    <col min="11" max="11" width="11.42578125" style="420" customWidth="1"/>
    <col min="12" max="12" width="8.5703125" style="441" customWidth="1"/>
    <col min="13" max="13" width="11.42578125" style="442" customWidth="1"/>
    <col min="14" max="14" width="24.140625" style="440" customWidth="1"/>
    <col min="15" max="16384" width="9.140625" style="16"/>
  </cols>
  <sheetData>
    <row r="1" spans="1:14" s="408" customFormat="1" ht="11.25" customHeight="1" x14ac:dyDescent="0.2">
      <c r="A1" s="489" t="s">
        <v>111</v>
      </c>
      <c r="B1" s="489"/>
      <c r="C1" s="432"/>
      <c r="D1" s="432"/>
      <c r="E1" s="432"/>
      <c r="F1" s="432"/>
      <c r="G1" s="432"/>
      <c r="H1" s="432"/>
      <c r="I1" s="407"/>
      <c r="J1" s="407"/>
      <c r="K1" s="407"/>
      <c r="L1" s="487"/>
      <c r="M1" s="487"/>
      <c r="N1" s="487"/>
    </row>
    <row r="2" spans="1:14" s="177" customFormat="1" ht="18.75" thickBot="1" x14ac:dyDescent="0.25">
      <c r="A2" s="484" t="s">
        <v>45</v>
      </c>
      <c r="B2" s="484"/>
      <c r="C2" s="484"/>
      <c r="D2" s="484"/>
      <c r="E2" s="484"/>
      <c r="F2" s="484"/>
      <c r="G2" s="484"/>
      <c r="H2" s="484"/>
      <c r="I2" s="484"/>
      <c r="J2" s="484"/>
      <c r="K2" s="484"/>
      <c r="L2" s="484"/>
      <c r="M2" s="484"/>
      <c r="N2" s="484"/>
    </row>
    <row r="3" spans="1:14" s="433" customFormat="1" ht="14.25" customHeight="1" x14ac:dyDescent="0.2">
      <c r="A3" s="492" t="s">
        <v>199</v>
      </c>
      <c r="B3" s="493"/>
      <c r="C3" s="493"/>
      <c r="D3" s="493"/>
      <c r="E3" s="493"/>
      <c r="F3" s="493"/>
      <c r="G3" s="493"/>
      <c r="H3" s="493"/>
      <c r="I3" s="493"/>
      <c r="J3" s="493"/>
      <c r="K3" s="493"/>
      <c r="L3" s="493"/>
      <c r="M3" s="493"/>
      <c r="N3" s="494"/>
    </row>
    <row r="4" spans="1:14" ht="90" customHeight="1" thickBot="1" x14ac:dyDescent="0.25">
      <c r="A4" s="495"/>
      <c r="B4" s="496"/>
      <c r="C4" s="496"/>
      <c r="D4" s="496"/>
      <c r="E4" s="496"/>
      <c r="F4" s="496"/>
      <c r="G4" s="496"/>
      <c r="H4" s="496"/>
      <c r="I4" s="496"/>
      <c r="J4" s="496"/>
      <c r="K4" s="496"/>
      <c r="L4" s="496"/>
      <c r="M4" s="496"/>
      <c r="N4" s="497"/>
    </row>
    <row r="5" spans="1:14" ht="7.5" customHeight="1" thickBot="1" x14ac:dyDescent="0.25">
      <c r="A5" s="434"/>
      <c r="B5" s="434"/>
      <c r="C5" s="434"/>
      <c r="D5" s="434"/>
      <c r="E5" s="434"/>
      <c r="F5" s="434"/>
      <c r="G5" s="434"/>
      <c r="H5" s="434"/>
      <c r="I5" s="434"/>
      <c r="J5" s="434"/>
      <c r="K5" s="434"/>
      <c r="L5" s="435"/>
      <c r="M5" s="422"/>
      <c r="N5" s="434"/>
    </row>
    <row r="6" spans="1:14" ht="19.5" customHeight="1" x14ac:dyDescent="0.2">
      <c r="A6" s="499" t="s">
        <v>141</v>
      </c>
      <c r="B6" s="490" t="s">
        <v>83</v>
      </c>
      <c r="C6" s="488" t="s">
        <v>53</v>
      </c>
      <c r="D6" s="488"/>
      <c r="E6" s="488"/>
      <c r="F6" s="488" t="s">
        <v>56</v>
      </c>
      <c r="G6" s="488"/>
      <c r="H6" s="488"/>
      <c r="I6" s="488" t="s">
        <v>54</v>
      </c>
      <c r="J6" s="488"/>
      <c r="K6" s="488"/>
      <c r="L6" s="485" t="s">
        <v>82</v>
      </c>
      <c r="M6" s="503" t="s">
        <v>81</v>
      </c>
      <c r="N6" s="501" t="s">
        <v>66</v>
      </c>
    </row>
    <row r="7" spans="1:14" s="15" customFormat="1" ht="45.75" thickBot="1" x14ac:dyDescent="0.25">
      <c r="A7" s="500"/>
      <c r="B7" s="491"/>
      <c r="C7" s="436" t="s">
        <v>144</v>
      </c>
      <c r="D7" s="437" t="s">
        <v>198</v>
      </c>
      <c r="E7" s="438" t="s">
        <v>84</v>
      </c>
      <c r="F7" s="439" t="s">
        <v>144</v>
      </c>
      <c r="G7" s="437" t="s">
        <v>198</v>
      </c>
      <c r="H7" s="438" t="s">
        <v>85</v>
      </c>
      <c r="I7" s="439" t="s">
        <v>144</v>
      </c>
      <c r="J7" s="437" t="s">
        <v>198</v>
      </c>
      <c r="K7" s="438" t="s">
        <v>86</v>
      </c>
      <c r="L7" s="486"/>
      <c r="M7" s="504"/>
      <c r="N7" s="502"/>
    </row>
    <row r="8" spans="1:14" ht="15.75" customHeight="1" x14ac:dyDescent="0.2">
      <c r="A8" s="135">
        <v>1</v>
      </c>
      <c r="B8" s="53" t="s">
        <v>147</v>
      </c>
      <c r="C8" s="54">
        <v>2000</v>
      </c>
      <c r="D8" s="55">
        <v>85</v>
      </c>
      <c r="E8" s="56">
        <f t="shared" ref="E8:E30" si="0">C8*D8</f>
        <v>170000</v>
      </c>
      <c r="F8" s="57">
        <v>200</v>
      </c>
      <c r="G8" s="58">
        <v>50</v>
      </c>
      <c r="H8" s="56">
        <f t="shared" ref="H8:H31" si="1">F8*G8</f>
        <v>10000</v>
      </c>
      <c r="I8" s="57">
        <v>200</v>
      </c>
      <c r="J8" s="58">
        <v>50</v>
      </c>
      <c r="K8" s="56">
        <f t="shared" ref="K8:K31" si="2">I8*J8</f>
        <v>10000</v>
      </c>
      <c r="L8" s="57">
        <f>C8+F8+I8</f>
        <v>2400</v>
      </c>
      <c r="M8" s="59">
        <f>E8+H8+K8</f>
        <v>190000</v>
      </c>
      <c r="N8" s="60"/>
    </row>
    <row r="9" spans="1:14" ht="15.75" customHeight="1" thickBot="1" x14ac:dyDescent="0.25">
      <c r="A9" s="136">
        <v>2</v>
      </c>
      <c r="B9" s="61" t="s">
        <v>164</v>
      </c>
      <c r="C9" s="62">
        <v>4000</v>
      </c>
      <c r="D9" s="63">
        <v>20</v>
      </c>
      <c r="E9" s="64">
        <f t="shared" si="0"/>
        <v>80000</v>
      </c>
      <c r="F9" s="65">
        <v>0</v>
      </c>
      <c r="G9" s="66">
        <v>0</v>
      </c>
      <c r="H9" s="64">
        <f t="shared" si="1"/>
        <v>0</v>
      </c>
      <c r="I9" s="65">
        <v>0</v>
      </c>
      <c r="J9" s="66">
        <v>0</v>
      </c>
      <c r="K9" s="64">
        <f t="shared" si="2"/>
        <v>0</v>
      </c>
      <c r="L9" s="65">
        <f>C9+F9+I9</f>
        <v>4000</v>
      </c>
      <c r="M9" s="67">
        <f>E9+H9+K9</f>
        <v>80000</v>
      </c>
      <c r="N9" s="68"/>
    </row>
    <row r="10" spans="1:14" s="15" customFormat="1" ht="15.75" customHeight="1" x14ac:dyDescent="0.2">
      <c r="A10" s="134"/>
      <c r="B10" s="21"/>
      <c r="C10" s="44"/>
      <c r="D10" s="45"/>
      <c r="E10" s="24">
        <f>C10*D10</f>
        <v>0</v>
      </c>
      <c r="F10" s="46"/>
      <c r="G10" s="47"/>
      <c r="H10" s="24">
        <f t="shared" si="1"/>
        <v>0</v>
      </c>
      <c r="I10" s="46"/>
      <c r="J10" s="47"/>
      <c r="K10" s="24">
        <f t="shared" si="2"/>
        <v>0</v>
      </c>
      <c r="L10" s="443">
        <f>SUM(C10+F10+I10)</f>
        <v>0</v>
      </c>
      <c r="M10" s="444">
        <f>SUM(E10+H10+K10)</f>
        <v>0</v>
      </c>
      <c r="N10" s="17"/>
    </row>
    <row r="11" spans="1:14" s="15" customFormat="1" ht="15.75" customHeight="1" x14ac:dyDescent="0.2">
      <c r="A11" s="134"/>
      <c r="B11" s="21"/>
      <c r="C11" s="44"/>
      <c r="D11" s="45"/>
      <c r="E11" s="24">
        <f t="shared" si="0"/>
        <v>0</v>
      </c>
      <c r="F11" s="46"/>
      <c r="G11" s="47"/>
      <c r="H11" s="24">
        <f t="shared" si="1"/>
        <v>0</v>
      </c>
      <c r="I11" s="46"/>
      <c r="J11" s="47"/>
      <c r="K11" s="24">
        <f t="shared" si="2"/>
        <v>0</v>
      </c>
      <c r="L11" s="443">
        <f t="shared" ref="L11:L30" si="3">SUM(C11+F11+I11)</f>
        <v>0</v>
      </c>
      <c r="M11" s="444">
        <f t="shared" ref="M11:M30" si="4">SUM(E11+H11+K11)</f>
        <v>0</v>
      </c>
      <c r="N11" s="17"/>
    </row>
    <row r="12" spans="1:14" s="15" customFormat="1" ht="15.75" customHeight="1" x14ac:dyDescent="0.2">
      <c r="A12" s="134"/>
      <c r="B12" s="21"/>
      <c r="C12" s="44"/>
      <c r="D12" s="45"/>
      <c r="E12" s="24">
        <f t="shared" si="0"/>
        <v>0</v>
      </c>
      <c r="F12" s="46"/>
      <c r="G12" s="47"/>
      <c r="H12" s="24">
        <f t="shared" si="1"/>
        <v>0</v>
      </c>
      <c r="I12" s="46"/>
      <c r="J12" s="47"/>
      <c r="K12" s="24">
        <f t="shared" si="2"/>
        <v>0</v>
      </c>
      <c r="L12" s="443">
        <f t="shared" si="3"/>
        <v>0</v>
      </c>
      <c r="M12" s="444">
        <f t="shared" si="4"/>
        <v>0</v>
      </c>
      <c r="N12" s="17"/>
    </row>
    <row r="13" spans="1:14" s="15" customFormat="1" ht="15.75" customHeight="1" x14ac:dyDescent="0.2">
      <c r="A13" s="134"/>
      <c r="B13" s="21"/>
      <c r="C13" s="44"/>
      <c r="D13" s="45"/>
      <c r="E13" s="24">
        <f t="shared" si="0"/>
        <v>0</v>
      </c>
      <c r="F13" s="46"/>
      <c r="G13" s="47"/>
      <c r="H13" s="24">
        <f t="shared" si="1"/>
        <v>0</v>
      </c>
      <c r="I13" s="46"/>
      <c r="J13" s="47"/>
      <c r="K13" s="24">
        <f t="shared" si="2"/>
        <v>0</v>
      </c>
      <c r="L13" s="443">
        <f t="shared" si="3"/>
        <v>0</v>
      </c>
      <c r="M13" s="444">
        <f t="shared" si="4"/>
        <v>0</v>
      </c>
      <c r="N13" s="17"/>
    </row>
    <row r="14" spans="1:14" s="15" customFormat="1" ht="15.75" customHeight="1" x14ac:dyDescent="0.2">
      <c r="A14" s="134"/>
      <c r="B14" s="21"/>
      <c r="C14" s="44"/>
      <c r="D14" s="45"/>
      <c r="E14" s="24">
        <f t="shared" si="0"/>
        <v>0</v>
      </c>
      <c r="F14" s="46"/>
      <c r="G14" s="47"/>
      <c r="H14" s="24">
        <f t="shared" si="1"/>
        <v>0</v>
      </c>
      <c r="I14" s="46"/>
      <c r="J14" s="47"/>
      <c r="K14" s="24">
        <f t="shared" si="2"/>
        <v>0</v>
      </c>
      <c r="L14" s="443">
        <f t="shared" si="3"/>
        <v>0</v>
      </c>
      <c r="M14" s="444">
        <f t="shared" si="4"/>
        <v>0</v>
      </c>
      <c r="N14" s="17"/>
    </row>
    <row r="15" spans="1:14" ht="15.75" customHeight="1" x14ac:dyDescent="0.2">
      <c r="A15" s="134"/>
      <c r="B15" s="18"/>
      <c r="C15" s="48"/>
      <c r="D15" s="49"/>
      <c r="E15" s="24">
        <f t="shared" si="0"/>
        <v>0</v>
      </c>
      <c r="F15" s="50"/>
      <c r="G15" s="51"/>
      <c r="H15" s="24">
        <f t="shared" si="1"/>
        <v>0</v>
      </c>
      <c r="I15" s="50"/>
      <c r="J15" s="47"/>
      <c r="K15" s="24">
        <f t="shared" si="2"/>
        <v>0</v>
      </c>
      <c r="L15" s="443">
        <f t="shared" si="3"/>
        <v>0</v>
      </c>
      <c r="M15" s="444">
        <f t="shared" si="4"/>
        <v>0</v>
      </c>
      <c r="N15" s="19"/>
    </row>
    <row r="16" spans="1:14" ht="15.75" customHeight="1" x14ac:dyDescent="0.2">
      <c r="A16" s="134"/>
      <c r="B16" s="18"/>
      <c r="C16" s="48"/>
      <c r="D16" s="49"/>
      <c r="E16" s="24">
        <f t="shared" si="0"/>
        <v>0</v>
      </c>
      <c r="F16" s="52"/>
      <c r="G16" s="49"/>
      <c r="H16" s="24">
        <f t="shared" si="1"/>
        <v>0</v>
      </c>
      <c r="I16" s="52"/>
      <c r="J16" s="49"/>
      <c r="K16" s="24">
        <f t="shared" si="2"/>
        <v>0</v>
      </c>
      <c r="L16" s="443">
        <f t="shared" si="3"/>
        <v>0</v>
      </c>
      <c r="M16" s="444">
        <f t="shared" si="4"/>
        <v>0</v>
      </c>
      <c r="N16" s="19"/>
    </row>
    <row r="17" spans="1:14" ht="15.75" customHeight="1" x14ac:dyDescent="0.2">
      <c r="A17" s="134"/>
      <c r="B17" s="18"/>
      <c r="C17" s="48"/>
      <c r="D17" s="49"/>
      <c r="E17" s="24">
        <f t="shared" si="0"/>
        <v>0</v>
      </c>
      <c r="F17" s="52"/>
      <c r="G17" s="49"/>
      <c r="H17" s="24">
        <f t="shared" si="1"/>
        <v>0</v>
      </c>
      <c r="I17" s="52"/>
      <c r="J17" s="49"/>
      <c r="K17" s="24">
        <f t="shared" si="2"/>
        <v>0</v>
      </c>
      <c r="L17" s="443">
        <f t="shared" si="3"/>
        <v>0</v>
      </c>
      <c r="M17" s="444">
        <f t="shared" si="4"/>
        <v>0</v>
      </c>
      <c r="N17" s="19"/>
    </row>
    <row r="18" spans="1:14" s="15" customFormat="1" ht="15.75" customHeight="1" x14ac:dyDescent="0.2">
      <c r="A18" s="134"/>
      <c r="B18" s="20"/>
      <c r="C18" s="48"/>
      <c r="D18" s="49"/>
      <c r="E18" s="24">
        <f t="shared" si="0"/>
        <v>0</v>
      </c>
      <c r="F18" s="52"/>
      <c r="G18" s="49"/>
      <c r="H18" s="24">
        <f t="shared" si="1"/>
        <v>0</v>
      </c>
      <c r="I18" s="52"/>
      <c r="J18" s="49"/>
      <c r="K18" s="24">
        <f t="shared" si="2"/>
        <v>0</v>
      </c>
      <c r="L18" s="443">
        <f t="shared" si="3"/>
        <v>0</v>
      </c>
      <c r="M18" s="444">
        <f t="shared" si="4"/>
        <v>0</v>
      </c>
      <c r="N18" s="19"/>
    </row>
    <row r="19" spans="1:14" s="15" customFormat="1" ht="15.75" customHeight="1" x14ac:dyDescent="0.2">
      <c r="A19" s="134"/>
      <c r="B19" s="20"/>
      <c r="C19" s="48"/>
      <c r="D19" s="49"/>
      <c r="E19" s="24">
        <f t="shared" si="0"/>
        <v>0</v>
      </c>
      <c r="F19" s="52"/>
      <c r="G19" s="49"/>
      <c r="H19" s="24">
        <f t="shared" si="1"/>
        <v>0</v>
      </c>
      <c r="I19" s="52"/>
      <c r="J19" s="49"/>
      <c r="K19" s="24">
        <f t="shared" si="2"/>
        <v>0</v>
      </c>
      <c r="L19" s="443">
        <f t="shared" si="3"/>
        <v>0</v>
      </c>
      <c r="M19" s="444">
        <f t="shared" si="4"/>
        <v>0</v>
      </c>
      <c r="N19" s="19"/>
    </row>
    <row r="20" spans="1:14" s="15" customFormat="1" ht="15.75" customHeight="1" x14ac:dyDescent="0.2">
      <c r="A20" s="134"/>
      <c r="B20" s="20"/>
      <c r="C20" s="48"/>
      <c r="D20" s="49"/>
      <c r="E20" s="24">
        <f t="shared" si="0"/>
        <v>0</v>
      </c>
      <c r="F20" s="52"/>
      <c r="G20" s="49"/>
      <c r="H20" s="24">
        <f t="shared" si="1"/>
        <v>0</v>
      </c>
      <c r="I20" s="52"/>
      <c r="J20" s="49"/>
      <c r="K20" s="24">
        <f t="shared" si="2"/>
        <v>0</v>
      </c>
      <c r="L20" s="443">
        <f t="shared" si="3"/>
        <v>0</v>
      </c>
      <c r="M20" s="444">
        <f t="shared" si="4"/>
        <v>0</v>
      </c>
      <c r="N20" s="19"/>
    </row>
    <row r="21" spans="1:14" s="15" customFormat="1" ht="15.75" customHeight="1" x14ac:dyDescent="0.2">
      <c r="A21" s="134"/>
      <c r="B21" s="20"/>
      <c r="C21" s="48"/>
      <c r="D21" s="49"/>
      <c r="E21" s="24">
        <f t="shared" si="0"/>
        <v>0</v>
      </c>
      <c r="F21" s="52"/>
      <c r="G21" s="49"/>
      <c r="H21" s="24">
        <f t="shared" si="1"/>
        <v>0</v>
      </c>
      <c r="I21" s="52"/>
      <c r="J21" s="49"/>
      <c r="K21" s="24">
        <f t="shared" si="2"/>
        <v>0</v>
      </c>
      <c r="L21" s="443">
        <f t="shared" si="3"/>
        <v>0</v>
      </c>
      <c r="M21" s="444">
        <f t="shared" si="4"/>
        <v>0</v>
      </c>
      <c r="N21" s="19"/>
    </row>
    <row r="22" spans="1:14" s="15" customFormat="1" ht="15.75" customHeight="1" x14ac:dyDescent="0.2">
      <c r="A22" s="134"/>
      <c r="B22" s="20"/>
      <c r="C22" s="48"/>
      <c r="D22" s="49"/>
      <c r="E22" s="24">
        <f t="shared" si="0"/>
        <v>0</v>
      </c>
      <c r="F22" s="52"/>
      <c r="G22" s="49"/>
      <c r="H22" s="24">
        <f t="shared" si="1"/>
        <v>0</v>
      </c>
      <c r="I22" s="52"/>
      <c r="J22" s="49"/>
      <c r="K22" s="24">
        <f t="shared" si="2"/>
        <v>0</v>
      </c>
      <c r="L22" s="443">
        <f t="shared" si="3"/>
        <v>0</v>
      </c>
      <c r="M22" s="444">
        <f t="shared" si="4"/>
        <v>0</v>
      </c>
      <c r="N22" s="19"/>
    </row>
    <row r="23" spans="1:14" ht="15.75" customHeight="1" x14ac:dyDescent="0.2">
      <c r="A23" s="134"/>
      <c r="B23" s="18"/>
      <c r="C23" s="48"/>
      <c r="D23" s="49"/>
      <c r="E23" s="24">
        <f t="shared" si="0"/>
        <v>0</v>
      </c>
      <c r="F23" s="52"/>
      <c r="G23" s="49"/>
      <c r="H23" s="24">
        <f t="shared" si="1"/>
        <v>0</v>
      </c>
      <c r="I23" s="52"/>
      <c r="J23" s="49"/>
      <c r="K23" s="24">
        <f t="shared" si="2"/>
        <v>0</v>
      </c>
      <c r="L23" s="443">
        <f t="shared" si="3"/>
        <v>0</v>
      </c>
      <c r="M23" s="444">
        <f t="shared" si="4"/>
        <v>0</v>
      </c>
      <c r="N23" s="19"/>
    </row>
    <row r="24" spans="1:14" ht="15.75" customHeight="1" x14ac:dyDescent="0.2">
      <c r="A24" s="134"/>
      <c r="B24" s="18"/>
      <c r="C24" s="48"/>
      <c r="D24" s="49"/>
      <c r="E24" s="24">
        <f t="shared" si="0"/>
        <v>0</v>
      </c>
      <c r="F24" s="52"/>
      <c r="G24" s="49"/>
      <c r="H24" s="24">
        <f t="shared" si="1"/>
        <v>0</v>
      </c>
      <c r="I24" s="52"/>
      <c r="J24" s="49"/>
      <c r="K24" s="24">
        <f t="shared" si="2"/>
        <v>0</v>
      </c>
      <c r="L24" s="443">
        <f t="shared" si="3"/>
        <v>0</v>
      </c>
      <c r="M24" s="444">
        <f t="shared" si="4"/>
        <v>0</v>
      </c>
      <c r="N24" s="19"/>
    </row>
    <row r="25" spans="1:14" ht="15.75" customHeight="1" x14ac:dyDescent="0.2">
      <c r="A25" s="134"/>
      <c r="B25" s="18"/>
      <c r="C25" s="48"/>
      <c r="D25" s="49"/>
      <c r="E25" s="24">
        <f t="shared" si="0"/>
        <v>0</v>
      </c>
      <c r="F25" s="52"/>
      <c r="G25" s="49"/>
      <c r="H25" s="24">
        <f t="shared" si="1"/>
        <v>0</v>
      </c>
      <c r="I25" s="52"/>
      <c r="J25" s="49"/>
      <c r="K25" s="24">
        <f t="shared" si="2"/>
        <v>0</v>
      </c>
      <c r="L25" s="443">
        <f t="shared" si="3"/>
        <v>0</v>
      </c>
      <c r="M25" s="444">
        <f t="shared" si="4"/>
        <v>0</v>
      </c>
      <c r="N25" s="19"/>
    </row>
    <row r="26" spans="1:14" s="15" customFormat="1" ht="15.75" customHeight="1" x14ac:dyDescent="0.2">
      <c r="A26" s="134"/>
      <c r="B26" s="20"/>
      <c r="C26" s="48"/>
      <c r="D26" s="49"/>
      <c r="E26" s="24">
        <f t="shared" si="0"/>
        <v>0</v>
      </c>
      <c r="F26" s="52"/>
      <c r="G26" s="49"/>
      <c r="H26" s="24">
        <f t="shared" si="1"/>
        <v>0</v>
      </c>
      <c r="I26" s="52"/>
      <c r="J26" s="49"/>
      <c r="K26" s="24">
        <f t="shared" si="2"/>
        <v>0</v>
      </c>
      <c r="L26" s="443">
        <f t="shared" si="3"/>
        <v>0</v>
      </c>
      <c r="M26" s="444">
        <f t="shared" si="4"/>
        <v>0</v>
      </c>
      <c r="N26" s="19"/>
    </row>
    <row r="27" spans="1:14" s="15" customFormat="1" ht="15.75" customHeight="1" x14ac:dyDescent="0.2">
      <c r="A27" s="134"/>
      <c r="B27" s="20"/>
      <c r="C27" s="48"/>
      <c r="D27" s="49"/>
      <c r="E27" s="24">
        <f t="shared" si="0"/>
        <v>0</v>
      </c>
      <c r="F27" s="52"/>
      <c r="G27" s="49"/>
      <c r="H27" s="24">
        <f t="shared" si="1"/>
        <v>0</v>
      </c>
      <c r="I27" s="52"/>
      <c r="J27" s="49"/>
      <c r="K27" s="24">
        <f t="shared" si="2"/>
        <v>0</v>
      </c>
      <c r="L27" s="443">
        <f t="shared" si="3"/>
        <v>0</v>
      </c>
      <c r="M27" s="444">
        <f t="shared" si="4"/>
        <v>0</v>
      </c>
      <c r="N27" s="19"/>
    </row>
    <row r="28" spans="1:14" s="15" customFormat="1" ht="15.75" customHeight="1" x14ac:dyDescent="0.2">
      <c r="A28" s="134"/>
      <c r="B28" s="20"/>
      <c r="C28" s="48"/>
      <c r="D28" s="49"/>
      <c r="E28" s="24">
        <f t="shared" si="0"/>
        <v>0</v>
      </c>
      <c r="F28" s="52"/>
      <c r="G28" s="49"/>
      <c r="H28" s="24">
        <f t="shared" si="1"/>
        <v>0</v>
      </c>
      <c r="I28" s="52"/>
      <c r="J28" s="49"/>
      <c r="K28" s="24">
        <f t="shared" si="2"/>
        <v>0</v>
      </c>
      <c r="L28" s="443">
        <f t="shared" si="3"/>
        <v>0</v>
      </c>
      <c r="M28" s="444">
        <f t="shared" si="4"/>
        <v>0</v>
      </c>
      <c r="N28" s="19"/>
    </row>
    <row r="29" spans="1:14" s="15" customFormat="1" ht="15.75" customHeight="1" x14ac:dyDescent="0.2">
      <c r="A29" s="134"/>
      <c r="B29" s="20"/>
      <c r="C29" s="48"/>
      <c r="D29" s="49"/>
      <c r="E29" s="24">
        <f t="shared" si="0"/>
        <v>0</v>
      </c>
      <c r="F29" s="52"/>
      <c r="G29" s="49"/>
      <c r="H29" s="24">
        <f t="shared" si="1"/>
        <v>0</v>
      </c>
      <c r="I29" s="52"/>
      <c r="J29" s="49"/>
      <c r="K29" s="24">
        <f t="shared" si="2"/>
        <v>0</v>
      </c>
      <c r="L29" s="443">
        <f t="shared" si="3"/>
        <v>0</v>
      </c>
      <c r="M29" s="444">
        <f t="shared" si="4"/>
        <v>0</v>
      </c>
      <c r="N29" s="19"/>
    </row>
    <row r="30" spans="1:14" s="15" customFormat="1" ht="15.75" customHeight="1" x14ac:dyDescent="0.2">
      <c r="A30" s="134"/>
      <c r="B30" s="20"/>
      <c r="C30" s="48"/>
      <c r="D30" s="49"/>
      <c r="E30" s="24">
        <f t="shared" si="0"/>
        <v>0</v>
      </c>
      <c r="F30" s="52"/>
      <c r="G30" s="49"/>
      <c r="H30" s="24">
        <f t="shared" si="1"/>
        <v>0</v>
      </c>
      <c r="I30" s="52"/>
      <c r="J30" s="49"/>
      <c r="K30" s="24">
        <f t="shared" si="2"/>
        <v>0</v>
      </c>
      <c r="L30" s="443">
        <f t="shared" si="3"/>
        <v>0</v>
      </c>
      <c r="M30" s="444">
        <f t="shared" si="4"/>
        <v>0</v>
      </c>
      <c r="N30" s="19"/>
    </row>
    <row r="31" spans="1:14" ht="15.75" customHeight="1" x14ac:dyDescent="0.2">
      <c r="A31" s="134"/>
      <c r="B31" s="18"/>
      <c r="C31" s="48"/>
      <c r="D31" s="49"/>
      <c r="E31" s="24">
        <f>C31*D31</f>
        <v>0</v>
      </c>
      <c r="F31" s="52"/>
      <c r="G31" s="49"/>
      <c r="H31" s="24">
        <f t="shared" si="1"/>
        <v>0</v>
      </c>
      <c r="I31" s="52"/>
      <c r="J31" s="49"/>
      <c r="K31" s="24">
        <f t="shared" si="2"/>
        <v>0</v>
      </c>
      <c r="L31" s="443">
        <f>SUM(C31+F31+I31)</f>
        <v>0</v>
      </c>
      <c r="M31" s="444">
        <f>SUM(E31+H31+K31)</f>
        <v>0</v>
      </c>
      <c r="N31" s="19"/>
    </row>
    <row r="32" spans="1:14" ht="15.75" customHeight="1" x14ac:dyDescent="0.2">
      <c r="A32" s="134"/>
      <c r="B32" s="18"/>
      <c r="C32" s="48"/>
      <c r="D32" s="49"/>
      <c r="E32" s="24">
        <f>C32*D32</f>
        <v>0</v>
      </c>
      <c r="F32" s="52"/>
      <c r="G32" s="49"/>
      <c r="H32" s="24">
        <f>F32*G32</f>
        <v>0</v>
      </c>
      <c r="I32" s="52"/>
      <c r="J32" s="49"/>
      <c r="K32" s="24">
        <f>I32*J32</f>
        <v>0</v>
      </c>
      <c r="L32" s="443">
        <f>SUM(C32+F32+I32)</f>
        <v>0</v>
      </c>
      <c r="M32" s="444">
        <f>SUM(E32+H32+K32)</f>
        <v>0</v>
      </c>
      <c r="N32" s="19"/>
    </row>
    <row r="33" spans="1:14" ht="15.75" customHeight="1" thickBot="1" x14ac:dyDescent="0.25">
      <c r="A33" s="134"/>
      <c r="B33" s="107"/>
      <c r="C33" s="108"/>
      <c r="D33" s="109"/>
      <c r="E33" s="27">
        <f>C33*D33</f>
        <v>0</v>
      </c>
      <c r="F33" s="110"/>
      <c r="G33" s="109"/>
      <c r="H33" s="27">
        <f>F33*G33</f>
        <v>0</v>
      </c>
      <c r="I33" s="110"/>
      <c r="J33" s="109"/>
      <c r="K33" s="27">
        <f>I33*J33</f>
        <v>0</v>
      </c>
      <c r="L33" s="445">
        <f>SUM(C33+F33+I33)</f>
        <v>0</v>
      </c>
      <c r="M33" s="446">
        <f>SUM(E33+H33+K33)</f>
        <v>0</v>
      </c>
      <c r="N33" s="111"/>
    </row>
    <row r="34" spans="1:14" s="15" customFormat="1" ht="15.75" customHeight="1" thickBot="1" x14ac:dyDescent="0.25">
      <c r="A34" s="505" t="s">
        <v>209</v>
      </c>
      <c r="B34" s="506"/>
      <c r="C34" s="28">
        <f>SUM(C10:C33)</f>
        <v>0</v>
      </c>
      <c r="D34" s="28"/>
      <c r="E34" s="160">
        <f>ROUND(SUM(E10:E33),0)</f>
        <v>0</v>
      </c>
      <c r="F34" s="161">
        <f>SUM(F10:F33)</f>
        <v>0</v>
      </c>
      <c r="G34" s="447"/>
      <c r="H34" s="160">
        <f>ROUND(SUM(H10:H33),0)</f>
        <v>0</v>
      </c>
      <c r="I34" s="161">
        <f>SUM(I10:I33)</f>
        <v>0</v>
      </c>
      <c r="J34" s="447"/>
      <c r="K34" s="160">
        <f>ROUND(SUM(K10:K33),0)</f>
        <v>0</v>
      </c>
      <c r="L34" s="161">
        <f>I34+F34+C34</f>
        <v>0</v>
      </c>
      <c r="M34" s="160">
        <f>ROUND(SUM(K34+H34+E34),0)</f>
        <v>0</v>
      </c>
      <c r="N34" s="448"/>
    </row>
    <row r="35" spans="1:14" ht="14.25" customHeight="1" thickBot="1" x14ac:dyDescent="0.25">
      <c r="A35" s="498"/>
      <c r="B35" s="498"/>
      <c r="C35" s="498"/>
      <c r="D35" s="498"/>
      <c r="E35" s="421"/>
      <c r="F35" s="440"/>
    </row>
    <row r="36" spans="1:14" x14ac:dyDescent="0.2">
      <c r="A36" s="468" t="s">
        <v>130</v>
      </c>
      <c r="B36" s="469"/>
      <c r="C36" s="469"/>
      <c r="D36" s="469"/>
      <c r="E36" s="469"/>
      <c r="F36" s="469"/>
      <c r="G36" s="469"/>
      <c r="H36" s="469"/>
      <c r="I36" s="469"/>
      <c r="J36" s="469"/>
      <c r="K36" s="469"/>
      <c r="L36" s="469"/>
      <c r="M36" s="469"/>
      <c r="N36" s="470"/>
    </row>
    <row r="37" spans="1:14" ht="13.5" thickBot="1" x14ac:dyDescent="0.25">
      <c r="A37" s="471"/>
      <c r="B37" s="472"/>
      <c r="C37" s="472"/>
      <c r="D37" s="472"/>
      <c r="E37" s="472"/>
      <c r="F37" s="472"/>
      <c r="G37" s="472"/>
      <c r="H37" s="472"/>
      <c r="I37" s="472"/>
      <c r="J37" s="472"/>
      <c r="K37" s="472"/>
      <c r="L37" s="472"/>
      <c r="M37" s="472"/>
      <c r="N37" s="473"/>
    </row>
  </sheetData>
  <sheetProtection sheet="1" objects="1" scenarios="1" formatCells="0" formatColumns="0" formatRows="0" insertRows="0" deleteRows="0"/>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15">
    <mergeCell ref="A36:N37"/>
    <mergeCell ref="B6:B7"/>
    <mergeCell ref="A3:N4"/>
    <mergeCell ref="A35:D35"/>
    <mergeCell ref="A6:A7"/>
    <mergeCell ref="N6:N7"/>
    <mergeCell ref="M6:M7"/>
    <mergeCell ref="A34:B34"/>
    <mergeCell ref="A2:N2"/>
    <mergeCell ref="L6:L7"/>
    <mergeCell ref="L1:N1"/>
    <mergeCell ref="C6:E6"/>
    <mergeCell ref="F6:H6"/>
    <mergeCell ref="I6:K6"/>
    <mergeCell ref="A1:B1"/>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O82"/>
  <sheetViews>
    <sheetView showGridLines="0" zoomScale="90" zoomScaleNormal="90" workbookViewId="0">
      <selection activeCell="A8" sqref="A8"/>
    </sheetView>
  </sheetViews>
  <sheetFormatPr defaultColWidth="9.140625" defaultRowHeight="12.75" x14ac:dyDescent="0.2"/>
  <cols>
    <col min="1" max="1" width="48" style="424" customWidth="1"/>
    <col min="2" max="2" width="18.140625" style="424" bestFit="1" customWidth="1"/>
    <col min="3" max="3" width="9.140625" style="424" bestFit="1" customWidth="1"/>
    <col min="4" max="4" width="9" style="424" bestFit="1" customWidth="1"/>
    <col min="5" max="5" width="18.140625" style="424" bestFit="1" customWidth="1"/>
    <col min="6" max="6" width="9.140625" style="424" bestFit="1" customWidth="1"/>
    <col min="7" max="7" width="7.85546875" style="424" bestFit="1" customWidth="1"/>
    <col min="8" max="8" width="18.140625" style="424" bestFit="1" customWidth="1"/>
    <col min="9" max="9" width="9.140625" style="424" bestFit="1" customWidth="1"/>
    <col min="10" max="10" width="7.85546875" style="424" bestFit="1" customWidth="1"/>
    <col min="11" max="11" width="21.5703125" style="424" bestFit="1" customWidth="1"/>
    <col min="12" max="12" width="9.140625" style="424"/>
    <col min="13" max="13" width="31" style="424" bestFit="1" customWidth="1"/>
    <col min="14" max="16384" width="9.140625" style="424"/>
  </cols>
  <sheetData>
    <row r="1" spans="1:15" s="408" customFormat="1" ht="11.25" x14ac:dyDescent="0.2">
      <c r="A1" s="489" t="s">
        <v>110</v>
      </c>
      <c r="B1" s="489"/>
      <c r="C1" s="489"/>
      <c r="D1" s="489"/>
      <c r="E1" s="489"/>
      <c r="F1" s="489"/>
      <c r="G1" s="489"/>
      <c r="H1" s="489"/>
      <c r="I1" s="489"/>
      <c r="J1" s="489"/>
      <c r="K1" s="406"/>
      <c r="L1" s="407"/>
      <c r="M1" s="407"/>
    </row>
    <row r="2" spans="1:15" s="177" customFormat="1" ht="18.75" thickBot="1" x14ac:dyDescent="0.25">
      <c r="A2" s="484" t="s">
        <v>46</v>
      </c>
      <c r="B2" s="484"/>
      <c r="C2" s="484"/>
      <c r="D2" s="484"/>
      <c r="E2" s="484"/>
      <c r="F2" s="484"/>
      <c r="G2" s="484"/>
      <c r="H2" s="484"/>
      <c r="I2" s="484"/>
      <c r="J2" s="484"/>
      <c r="K2" s="484"/>
      <c r="L2" s="221"/>
      <c r="M2" s="221"/>
      <c r="N2" s="176"/>
      <c r="O2" s="176"/>
    </row>
    <row r="3" spans="1:15" s="177" customFormat="1" ht="65.25" customHeight="1" thickBot="1" x14ac:dyDescent="0.25">
      <c r="A3" s="511" t="s">
        <v>173</v>
      </c>
      <c r="B3" s="512"/>
      <c r="C3" s="512"/>
      <c r="D3" s="512"/>
      <c r="E3" s="512"/>
      <c r="F3" s="512"/>
      <c r="G3" s="512"/>
      <c r="H3" s="512"/>
      <c r="I3" s="512"/>
      <c r="J3" s="512"/>
      <c r="K3" s="513"/>
      <c r="L3" s="409"/>
      <c r="M3" s="409"/>
    </row>
    <row r="4" spans="1:15" s="177" customFormat="1" ht="10.5" customHeight="1" thickBot="1" x14ac:dyDescent="0.25">
      <c r="A4" s="409"/>
      <c r="B4" s="409"/>
      <c r="C4" s="409"/>
      <c r="D4" s="409"/>
      <c r="E4" s="409"/>
      <c r="F4" s="409"/>
      <c r="G4" s="409"/>
      <c r="H4" s="409"/>
      <c r="I4" s="409"/>
      <c r="J4" s="409"/>
      <c r="K4" s="409"/>
      <c r="L4" s="409"/>
      <c r="M4" s="409"/>
    </row>
    <row r="5" spans="1:15" s="166" customFormat="1" ht="15" x14ac:dyDescent="0.2">
      <c r="A5" s="410" t="s">
        <v>106</v>
      </c>
      <c r="B5" s="524" t="s">
        <v>53</v>
      </c>
      <c r="C5" s="524"/>
      <c r="D5" s="524"/>
      <c r="E5" s="524" t="s">
        <v>56</v>
      </c>
      <c r="F5" s="524"/>
      <c r="G5" s="524"/>
      <c r="H5" s="524" t="s">
        <v>54</v>
      </c>
      <c r="I5" s="524"/>
      <c r="J5" s="524"/>
      <c r="K5" s="411" t="s">
        <v>126</v>
      </c>
      <c r="L5" s="412"/>
    </row>
    <row r="6" spans="1:15" s="166" customFormat="1" ht="15" x14ac:dyDescent="0.2">
      <c r="A6" s="413"/>
      <c r="B6" s="414" t="s">
        <v>108</v>
      </c>
      <c r="C6" s="414" t="s">
        <v>107</v>
      </c>
      <c r="D6" s="414" t="s">
        <v>88</v>
      </c>
      <c r="E6" s="415" t="s">
        <v>108</v>
      </c>
      <c r="F6" s="415" t="s">
        <v>107</v>
      </c>
      <c r="G6" s="415" t="s">
        <v>88</v>
      </c>
      <c r="H6" s="415" t="s">
        <v>108</v>
      </c>
      <c r="I6" s="415" t="s">
        <v>107</v>
      </c>
      <c r="J6" s="415" t="s">
        <v>88</v>
      </c>
      <c r="K6" s="416"/>
    </row>
    <row r="7" spans="1:15" s="166" customFormat="1" ht="14.25" x14ac:dyDescent="0.2">
      <c r="A7" s="123" t="s">
        <v>146</v>
      </c>
      <c r="B7" s="70">
        <v>170000</v>
      </c>
      <c r="C7" s="71">
        <v>0.2</v>
      </c>
      <c r="D7" s="69">
        <f>B7*C7</f>
        <v>34000</v>
      </c>
      <c r="E7" s="69">
        <v>10000</v>
      </c>
      <c r="F7" s="71">
        <v>0.2</v>
      </c>
      <c r="G7" s="69">
        <f t="shared" ref="G7:G12" si="0">E7*F7</f>
        <v>2000</v>
      </c>
      <c r="H7" s="69">
        <v>10000</v>
      </c>
      <c r="I7" s="71">
        <v>0.2</v>
      </c>
      <c r="J7" s="69">
        <f t="shared" ref="J7:J12" si="1">H7*I7</f>
        <v>2000</v>
      </c>
      <c r="K7" s="425">
        <f>D7+G7+J7</f>
        <v>38000</v>
      </c>
    </row>
    <row r="8" spans="1:15" s="166" customFormat="1" ht="14.25" x14ac:dyDescent="0.2">
      <c r="A8" s="162"/>
      <c r="B8" s="163"/>
      <c r="C8" s="164"/>
      <c r="D8" s="426">
        <f>C8*B8</f>
        <v>0</v>
      </c>
      <c r="E8" s="163"/>
      <c r="F8" s="164"/>
      <c r="G8" s="426">
        <f t="shared" si="0"/>
        <v>0</v>
      </c>
      <c r="H8" s="163"/>
      <c r="I8" s="164"/>
      <c r="J8" s="426">
        <f t="shared" si="1"/>
        <v>0</v>
      </c>
      <c r="K8" s="427">
        <f>SUM(D8+G8+J8)</f>
        <v>0</v>
      </c>
    </row>
    <row r="9" spans="1:15" s="166" customFormat="1" ht="14.25" x14ac:dyDescent="0.2">
      <c r="A9" s="162"/>
      <c r="B9" s="163"/>
      <c r="C9" s="164"/>
      <c r="D9" s="426">
        <f>C9*B9</f>
        <v>0</v>
      </c>
      <c r="E9" s="163"/>
      <c r="F9" s="164"/>
      <c r="G9" s="426">
        <f t="shared" si="0"/>
        <v>0</v>
      </c>
      <c r="H9" s="163"/>
      <c r="I9" s="164"/>
      <c r="J9" s="426">
        <f t="shared" si="1"/>
        <v>0</v>
      </c>
      <c r="K9" s="427">
        <f>SUM(D9+G9+J9)</f>
        <v>0</v>
      </c>
    </row>
    <row r="10" spans="1:15" s="166" customFormat="1" ht="14.25" x14ac:dyDescent="0.2">
      <c r="A10" s="162"/>
      <c r="B10" s="163"/>
      <c r="C10" s="164"/>
      <c r="D10" s="426">
        <f>C10*B10</f>
        <v>0</v>
      </c>
      <c r="E10" s="163"/>
      <c r="F10" s="164"/>
      <c r="G10" s="426">
        <f t="shared" si="0"/>
        <v>0</v>
      </c>
      <c r="H10" s="163"/>
      <c r="I10" s="164"/>
      <c r="J10" s="426">
        <f t="shared" si="1"/>
        <v>0</v>
      </c>
      <c r="K10" s="427">
        <f>SUM(D10+G10+J10)</f>
        <v>0</v>
      </c>
    </row>
    <row r="11" spans="1:15" s="166" customFormat="1" ht="14.25" customHeight="1" x14ac:dyDescent="0.2">
      <c r="A11" s="165"/>
      <c r="B11" s="163"/>
      <c r="C11" s="164"/>
      <c r="D11" s="426">
        <f>C11*B11</f>
        <v>0</v>
      </c>
      <c r="E11" s="163"/>
      <c r="F11" s="164"/>
      <c r="G11" s="426">
        <f t="shared" si="0"/>
        <v>0</v>
      </c>
      <c r="H11" s="163"/>
      <c r="I11" s="164"/>
      <c r="J11" s="426">
        <f t="shared" si="1"/>
        <v>0</v>
      </c>
      <c r="K11" s="427">
        <f>SUM(D11+G11+J11)</f>
        <v>0</v>
      </c>
    </row>
    <row r="12" spans="1:15" s="166" customFormat="1" ht="14.25" customHeight="1" x14ac:dyDescent="0.2">
      <c r="A12" s="165"/>
      <c r="B12" s="163"/>
      <c r="C12" s="164"/>
      <c r="D12" s="426">
        <f>C12*B12</f>
        <v>0</v>
      </c>
      <c r="E12" s="163"/>
      <c r="F12" s="164"/>
      <c r="G12" s="426">
        <f t="shared" si="0"/>
        <v>0</v>
      </c>
      <c r="H12" s="163"/>
      <c r="I12" s="164"/>
      <c r="J12" s="426">
        <f t="shared" si="1"/>
        <v>0</v>
      </c>
      <c r="K12" s="427">
        <f>SUM(D12+G12+J12)</f>
        <v>0</v>
      </c>
    </row>
    <row r="13" spans="1:15" s="16" customFormat="1" ht="15.75" thickBot="1" x14ac:dyDescent="0.25">
      <c r="A13" s="428" t="s">
        <v>208</v>
      </c>
      <c r="B13" s="429">
        <f>ROUND(SUM(B8:B12),0)</f>
        <v>0</v>
      </c>
      <c r="C13" s="430"/>
      <c r="D13" s="429">
        <f>ROUND(SUM(D8:D12),0)</f>
        <v>0</v>
      </c>
      <c r="E13" s="429">
        <f>ROUND(SUM(E8:E12),0)</f>
        <v>0</v>
      </c>
      <c r="F13" s="430"/>
      <c r="G13" s="429">
        <f>ROUND(SUM(G8:G12),0)</f>
        <v>0</v>
      </c>
      <c r="H13" s="429">
        <f>ROUND(SUM(H8:H12),0)</f>
        <v>0</v>
      </c>
      <c r="I13" s="430"/>
      <c r="J13" s="429">
        <f>ROUND(SUM(J8:J12),0)</f>
        <v>0</v>
      </c>
      <c r="K13" s="431">
        <f>ROUND(SUM(D13+G13+J13),0)</f>
        <v>0</v>
      </c>
    </row>
    <row r="14" spans="1:15" s="16" customFormat="1" ht="13.5" thickBot="1" x14ac:dyDescent="0.25">
      <c r="A14" s="417"/>
      <c r="B14" s="418"/>
      <c r="C14" s="419"/>
      <c r="D14" s="419"/>
      <c r="E14" s="419"/>
      <c r="F14" s="419"/>
      <c r="G14" s="419"/>
      <c r="H14" s="419"/>
      <c r="I14" s="420"/>
      <c r="J14" s="421"/>
      <c r="K14" s="419"/>
      <c r="L14" s="420"/>
      <c r="M14" s="421"/>
    </row>
    <row r="15" spans="1:15" s="16" customFormat="1" ht="30" customHeight="1" thickBot="1" x14ac:dyDescent="0.25">
      <c r="A15" s="523" t="s">
        <v>135</v>
      </c>
      <c r="B15" s="493"/>
      <c r="C15" s="493"/>
      <c r="D15" s="493"/>
      <c r="E15" s="493"/>
      <c r="F15" s="493"/>
      <c r="G15" s="493"/>
      <c r="H15" s="493"/>
      <c r="I15" s="493"/>
      <c r="J15" s="493"/>
      <c r="K15" s="494"/>
      <c r="L15" s="422"/>
      <c r="M15" s="422"/>
    </row>
    <row r="16" spans="1:15" s="16" customFormat="1" ht="17.25" customHeight="1" x14ac:dyDescent="0.2">
      <c r="A16" s="514" t="s">
        <v>188</v>
      </c>
      <c r="B16" s="515"/>
      <c r="C16" s="515"/>
      <c r="D16" s="515"/>
      <c r="E16" s="515"/>
      <c r="F16" s="515"/>
      <c r="G16" s="515"/>
      <c r="H16" s="515"/>
      <c r="I16" s="515"/>
      <c r="J16" s="515"/>
      <c r="K16" s="516"/>
      <c r="L16" s="15"/>
      <c r="M16" s="15"/>
    </row>
    <row r="17" spans="1:13" s="16" customFormat="1" ht="30.75" customHeight="1" x14ac:dyDescent="0.2">
      <c r="A17" s="517"/>
      <c r="B17" s="518"/>
      <c r="C17" s="518"/>
      <c r="D17" s="518"/>
      <c r="E17" s="518"/>
      <c r="F17" s="518"/>
      <c r="G17" s="518"/>
      <c r="H17" s="518"/>
      <c r="I17" s="518"/>
      <c r="J17" s="518"/>
      <c r="K17" s="519"/>
      <c r="L17" s="423"/>
      <c r="M17" s="423"/>
    </row>
    <row r="18" spans="1:13" s="16" customFormat="1" ht="12.75" customHeight="1" x14ac:dyDescent="0.2">
      <c r="A18" s="517"/>
      <c r="B18" s="518"/>
      <c r="C18" s="518"/>
      <c r="D18" s="518"/>
      <c r="E18" s="518"/>
      <c r="F18" s="518"/>
      <c r="G18" s="518"/>
      <c r="H18" s="518"/>
      <c r="I18" s="518"/>
      <c r="J18" s="518"/>
      <c r="K18" s="519"/>
      <c r="L18" s="15"/>
      <c r="M18" s="15"/>
    </row>
    <row r="19" spans="1:13" s="16" customFormat="1" ht="92.25" customHeight="1" thickBot="1" x14ac:dyDescent="0.25">
      <c r="A19" s="520"/>
      <c r="B19" s="521"/>
      <c r="C19" s="521"/>
      <c r="D19" s="521"/>
      <c r="E19" s="521"/>
      <c r="F19" s="521"/>
      <c r="G19" s="521"/>
      <c r="H19" s="521"/>
      <c r="I19" s="521"/>
      <c r="J19" s="521"/>
      <c r="K19" s="522"/>
      <c r="L19" s="423"/>
      <c r="M19" s="423"/>
    </row>
    <row r="20" spans="1:13" s="16" customFormat="1" ht="9" customHeight="1" thickBot="1" x14ac:dyDescent="0.25">
      <c r="A20" s="507"/>
      <c r="B20" s="507"/>
      <c r="C20" s="507"/>
      <c r="D20" s="507"/>
      <c r="E20" s="507"/>
      <c r="F20" s="507"/>
      <c r="G20" s="507"/>
      <c r="H20" s="507"/>
      <c r="I20" s="507"/>
      <c r="J20" s="507"/>
      <c r="K20" s="507"/>
      <c r="L20" s="15"/>
    </row>
    <row r="21" spans="1:13" s="16" customFormat="1" ht="38.25" customHeight="1" thickBot="1" x14ac:dyDescent="0.25">
      <c r="A21" s="508" t="s">
        <v>136</v>
      </c>
      <c r="B21" s="509"/>
      <c r="C21" s="509"/>
      <c r="D21" s="509"/>
      <c r="E21" s="509"/>
      <c r="F21" s="509"/>
      <c r="G21" s="509"/>
      <c r="H21" s="509"/>
      <c r="I21" s="509"/>
      <c r="J21" s="509"/>
      <c r="K21" s="510"/>
    </row>
    <row r="22" spans="1:13" s="16" customFormat="1" x14ac:dyDescent="0.2"/>
    <row r="23" spans="1:13" s="16" customFormat="1" x14ac:dyDescent="0.2"/>
    <row r="24" spans="1:13" s="16" customFormat="1" x14ac:dyDescent="0.2"/>
    <row r="25" spans="1:13" s="16" customFormat="1" x14ac:dyDescent="0.2"/>
    <row r="26" spans="1:13" s="16" customFormat="1" x14ac:dyDescent="0.2"/>
    <row r="27" spans="1:13" s="16" customFormat="1" x14ac:dyDescent="0.2"/>
    <row r="28" spans="1:13" s="16" customFormat="1" x14ac:dyDescent="0.2"/>
    <row r="29" spans="1:13" s="16" customFormat="1" x14ac:dyDescent="0.2"/>
    <row r="30" spans="1:13" s="16" customFormat="1" x14ac:dyDescent="0.2"/>
    <row r="31" spans="1:13" s="16" customFormat="1" x14ac:dyDescent="0.2"/>
    <row r="32" spans="1:13"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sheetData>
  <sheetProtection sheet="1" formatCells="0" formatColumns="0" formatRows="0" insertRows="0" deleteRows="0"/>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10">
    <mergeCell ref="A1:J1"/>
    <mergeCell ref="A2:K2"/>
    <mergeCell ref="A20:K20"/>
    <mergeCell ref="A21:K21"/>
    <mergeCell ref="A3:K3"/>
    <mergeCell ref="A16:K19"/>
    <mergeCell ref="A15:K15"/>
    <mergeCell ref="E5:G5"/>
    <mergeCell ref="H5:J5"/>
    <mergeCell ref="B5:D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35"/>
  <sheetViews>
    <sheetView zoomScale="90" zoomScaleNormal="90" workbookViewId="0">
      <selection activeCell="A3" sqref="A3:L3"/>
    </sheetView>
  </sheetViews>
  <sheetFormatPr defaultColWidth="9.140625" defaultRowHeight="12.75" x14ac:dyDescent="0.2"/>
  <cols>
    <col min="1" max="1" width="7.7109375" style="4" customWidth="1"/>
    <col min="2" max="2" width="53.7109375" style="4" customWidth="1"/>
    <col min="3" max="4" width="14.140625" style="179" customWidth="1"/>
    <col min="5" max="5" width="6.28515625" style="180" bestFit="1" customWidth="1"/>
    <col min="6" max="6" width="9.7109375" style="180" customWidth="1"/>
    <col min="7" max="9" width="8.7109375" style="181" customWidth="1"/>
    <col min="10" max="10" width="9.85546875" style="181" customWidth="1"/>
    <col min="11" max="11" width="9.85546875" style="98" bestFit="1" customWidth="1"/>
    <col min="12" max="12" width="28" style="182" customWidth="1"/>
    <col min="13" max="16384" width="9.140625" style="4"/>
  </cols>
  <sheetData>
    <row r="1" spans="1:16" s="175" customFormat="1" ht="12.75" customHeight="1" x14ac:dyDescent="0.2">
      <c r="A1" s="535" t="s">
        <v>110</v>
      </c>
      <c r="B1" s="535"/>
      <c r="C1" s="170"/>
      <c r="D1" s="171"/>
      <c r="E1" s="171"/>
      <c r="F1" s="171"/>
      <c r="G1" s="172"/>
      <c r="H1" s="172"/>
      <c r="I1" s="172"/>
      <c r="J1" s="172"/>
      <c r="K1" s="173"/>
      <c r="L1" s="328"/>
      <c r="M1" s="174"/>
    </row>
    <row r="2" spans="1:16" s="177" customFormat="1" ht="15.75" customHeight="1" thickBot="1" x14ac:dyDescent="0.25">
      <c r="A2" s="534" t="s">
        <v>47</v>
      </c>
      <c r="B2" s="534"/>
      <c r="C2" s="534"/>
      <c r="D2" s="534"/>
      <c r="E2" s="534"/>
      <c r="F2" s="534"/>
      <c r="G2" s="534"/>
      <c r="H2" s="534"/>
      <c r="I2" s="534"/>
      <c r="J2" s="534"/>
      <c r="K2" s="534"/>
      <c r="L2" s="534"/>
      <c r="M2" s="176"/>
      <c r="N2" s="176"/>
      <c r="O2" s="176"/>
      <c r="P2" s="176"/>
    </row>
    <row r="3" spans="1:16" ht="156" customHeight="1" thickBot="1" x14ac:dyDescent="0.25">
      <c r="A3" s="525" t="s">
        <v>214</v>
      </c>
      <c r="B3" s="526"/>
      <c r="C3" s="526"/>
      <c r="D3" s="526"/>
      <c r="E3" s="526"/>
      <c r="F3" s="526"/>
      <c r="G3" s="526"/>
      <c r="H3" s="526"/>
      <c r="I3" s="526"/>
      <c r="J3" s="526"/>
      <c r="K3" s="526"/>
      <c r="L3" s="527"/>
    </row>
    <row r="4" spans="1:16" ht="9" customHeight="1" thickBot="1" x14ac:dyDescent="0.25">
      <c r="B4" s="178"/>
    </row>
    <row r="5" spans="1:16" s="175" customFormat="1" ht="42" customHeight="1" thickBot="1" x14ac:dyDescent="0.25">
      <c r="A5" s="183" t="s">
        <v>141</v>
      </c>
      <c r="B5" s="183" t="s">
        <v>148</v>
      </c>
      <c r="C5" s="184" t="s">
        <v>112</v>
      </c>
      <c r="D5" s="184" t="s">
        <v>113</v>
      </c>
      <c r="E5" s="185" t="s">
        <v>68</v>
      </c>
      <c r="F5" s="185" t="s">
        <v>67</v>
      </c>
      <c r="G5" s="186" t="s">
        <v>168</v>
      </c>
      <c r="H5" s="186" t="s">
        <v>169</v>
      </c>
      <c r="I5" s="186" t="s">
        <v>170</v>
      </c>
      <c r="J5" s="186" t="s">
        <v>171</v>
      </c>
      <c r="K5" s="187" t="s">
        <v>69</v>
      </c>
      <c r="L5" s="188" t="s">
        <v>70</v>
      </c>
    </row>
    <row r="6" spans="1:16" s="175" customFormat="1" ht="15.75" thickBot="1" x14ac:dyDescent="0.25">
      <c r="A6" s="168"/>
      <c r="B6" s="189" t="s">
        <v>71</v>
      </c>
      <c r="C6" s="536" t="s">
        <v>137</v>
      </c>
      <c r="D6" s="536"/>
      <c r="E6" s="536"/>
      <c r="F6" s="536"/>
      <c r="G6" s="536"/>
      <c r="H6" s="536"/>
      <c r="I6" s="536"/>
      <c r="J6" s="536"/>
      <c r="K6" s="536"/>
      <c r="L6" s="537"/>
      <c r="M6" s="190"/>
    </row>
    <row r="7" spans="1:16" s="191" customFormat="1" ht="13.5" customHeight="1" thickBot="1" x14ac:dyDescent="0.25">
      <c r="A7" s="329">
        <v>1</v>
      </c>
      <c r="B7" s="330" t="s">
        <v>158</v>
      </c>
      <c r="C7" s="331"/>
      <c r="D7" s="331"/>
      <c r="E7" s="332">
        <v>2</v>
      </c>
      <c r="F7" s="332">
        <v>2</v>
      </c>
      <c r="G7" s="333">
        <v>250</v>
      </c>
      <c r="H7" s="333">
        <v>500</v>
      </c>
      <c r="I7" s="333">
        <v>100</v>
      </c>
      <c r="J7" s="333">
        <v>80</v>
      </c>
      <c r="K7" s="334">
        <f>SUM(G7:J7)*F7</f>
        <v>1860</v>
      </c>
      <c r="L7" s="335" t="s">
        <v>165</v>
      </c>
    </row>
    <row r="8" spans="1:16" x14ac:dyDescent="0.2">
      <c r="A8" s="326"/>
      <c r="B8" s="124"/>
      <c r="C8" s="74"/>
      <c r="D8" s="74"/>
      <c r="E8" s="116"/>
      <c r="F8" s="116"/>
      <c r="G8" s="112"/>
      <c r="H8" s="112"/>
      <c r="I8" s="112"/>
      <c r="J8" s="112"/>
      <c r="K8" s="336" cm="1">
        <f t="array" ref="K8">SUM(G8:J8*F8)</f>
        <v>0</v>
      </c>
      <c r="L8" s="77"/>
    </row>
    <row r="9" spans="1:16" x14ac:dyDescent="0.2">
      <c r="A9" s="147"/>
      <c r="B9" s="125"/>
      <c r="C9" s="78"/>
      <c r="D9" s="78"/>
      <c r="E9" s="117"/>
      <c r="F9" s="117"/>
      <c r="G9" s="113"/>
      <c r="H9" s="113"/>
      <c r="I9" s="113"/>
      <c r="J9" s="113"/>
      <c r="K9" s="337">
        <f>SUM(G9:J9)*F9</f>
        <v>0</v>
      </c>
      <c r="L9" s="80"/>
    </row>
    <row r="10" spans="1:16" x14ac:dyDescent="0.2">
      <c r="A10" s="147"/>
      <c r="B10" s="126"/>
      <c r="C10" s="78"/>
      <c r="D10" s="78"/>
      <c r="E10" s="117"/>
      <c r="F10" s="117"/>
      <c r="G10" s="113"/>
      <c r="H10" s="113"/>
      <c r="I10" s="113"/>
      <c r="J10" s="113"/>
      <c r="K10" s="337">
        <f t="shared" ref="K10:K11" si="0">SUM(G10:J10)*F10</f>
        <v>0</v>
      </c>
      <c r="L10" s="80"/>
    </row>
    <row r="11" spans="1:16" x14ac:dyDescent="0.2">
      <c r="A11" s="147"/>
      <c r="B11" s="125"/>
      <c r="C11" s="78"/>
      <c r="D11" s="78"/>
      <c r="E11" s="117"/>
      <c r="F11" s="117"/>
      <c r="G11" s="113"/>
      <c r="H11" s="113"/>
      <c r="I11" s="113"/>
      <c r="J11" s="113"/>
      <c r="K11" s="337">
        <f t="shared" si="0"/>
        <v>0</v>
      </c>
      <c r="L11" s="80"/>
    </row>
    <row r="12" spans="1:16" x14ac:dyDescent="0.2">
      <c r="A12" s="167"/>
      <c r="B12" s="127" t="s">
        <v>72</v>
      </c>
      <c r="C12" s="83"/>
      <c r="D12" s="83"/>
      <c r="E12" s="118"/>
      <c r="F12" s="118"/>
      <c r="G12" s="114"/>
      <c r="H12" s="114"/>
      <c r="I12" s="114"/>
      <c r="J12" s="114"/>
      <c r="K12" s="338"/>
      <c r="L12" s="84"/>
    </row>
    <row r="13" spans="1:16" ht="13.5" thickBot="1" x14ac:dyDescent="0.25">
      <c r="A13" s="148"/>
      <c r="B13" s="129"/>
      <c r="C13" s="130"/>
      <c r="D13" s="130"/>
      <c r="E13" s="131"/>
      <c r="F13" s="131"/>
      <c r="G13" s="132"/>
      <c r="H13" s="132"/>
      <c r="I13" s="132"/>
      <c r="J13" s="132"/>
      <c r="K13" s="339">
        <f>SUM(G13:J13)*F13</f>
        <v>0</v>
      </c>
      <c r="L13" s="133"/>
    </row>
    <row r="14" spans="1:16" ht="13.5" thickBot="1" x14ac:dyDescent="0.25">
      <c r="A14" s="540" t="s">
        <v>57</v>
      </c>
      <c r="B14" s="541"/>
      <c r="C14" s="72"/>
      <c r="D14" s="72"/>
      <c r="E14" s="119"/>
      <c r="F14" s="119"/>
      <c r="G14" s="115"/>
      <c r="H14" s="115"/>
      <c r="I14" s="115"/>
      <c r="J14" s="115"/>
      <c r="K14" s="169">
        <f>SUM(K8:K13)</f>
        <v>0</v>
      </c>
      <c r="L14" s="73"/>
    </row>
    <row r="15" spans="1:16" s="175" customFormat="1" ht="15.75" thickBot="1" x14ac:dyDescent="0.25">
      <c r="A15" s="168"/>
      <c r="B15" s="128" t="s">
        <v>71</v>
      </c>
      <c r="C15" s="536" t="s">
        <v>138</v>
      </c>
      <c r="D15" s="536"/>
      <c r="E15" s="536"/>
      <c r="F15" s="536"/>
      <c r="G15" s="536"/>
      <c r="H15" s="536"/>
      <c r="I15" s="536"/>
      <c r="J15" s="536"/>
      <c r="K15" s="536"/>
      <c r="L15" s="537"/>
    </row>
    <row r="16" spans="1:16" s="191" customFormat="1" x14ac:dyDescent="0.2">
      <c r="A16" s="149"/>
      <c r="B16" s="124"/>
      <c r="C16" s="74"/>
      <c r="D16" s="74"/>
      <c r="E16" s="116"/>
      <c r="F16" s="116"/>
      <c r="G16" s="112"/>
      <c r="H16" s="112"/>
      <c r="I16" s="112"/>
      <c r="J16" s="112"/>
      <c r="K16" s="340">
        <f>SUM(G16:J16)*F16</f>
        <v>0</v>
      </c>
      <c r="L16" s="77"/>
    </row>
    <row r="17" spans="1:12" x14ac:dyDescent="0.2">
      <c r="A17" s="147"/>
      <c r="B17" s="125"/>
      <c r="C17" s="78"/>
      <c r="D17" s="78"/>
      <c r="E17" s="117"/>
      <c r="F17" s="117"/>
      <c r="G17" s="113"/>
      <c r="H17" s="113"/>
      <c r="I17" s="113"/>
      <c r="J17" s="113"/>
      <c r="K17" s="337">
        <f>SUM(G17:J17)*F17</f>
        <v>0</v>
      </c>
      <c r="L17" s="80"/>
    </row>
    <row r="18" spans="1:12" x14ac:dyDescent="0.2">
      <c r="A18" s="147"/>
      <c r="B18" s="125"/>
      <c r="C18" s="78"/>
      <c r="D18" s="78"/>
      <c r="E18" s="117"/>
      <c r="F18" s="117"/>
      <c r="G18" s="113"/>
      <c r="H18" s="113"/>
      <c r="I18" s="113"/>
      <c r="J18" s="113"/>
      <c r="K18" s="337">
        <f t="shared" ref="K18:K19" si="1">SUM(G18:J18)*F18</f>
        <v>0</v>
      </c>
      <c r="L18" s="80"/>
    </row>
    <row r="19" spans="1:12" x14ac:dyDescent="0.2">
      <c r="A19" s="147"/>
      <c r="B19" s="125"/>
      <c r="C19" s="78"/>
      <c r="D19" s="78"/>
      <c r="E19" s="117"/>
      <c r="F19" s="117"/>
      <c r="G19" s="113"/>
      <c r="H19" s="113"/>
      <c r="I19" s="113"/>
      <c r="J19" s="113"/>
      <c r="K19" s="337">
        <f t="shared" si="1"/>
        <v>0</v>
      </c>
      <c r="L19" s="80"/>
    </row>
    <row r="20" spans="1:12" x14ac:dyDescent="0.2">
      <c r="A20" s="167"/>
      <c r="B20" s="127" t="s">
        <v>72</v>
      </c>
      <c r="C20" s="83"/>
      <c r="D20" s="83"/>
      <c r="E20" s="118"/>
      <c r="F20" s="118"/>
      <c r="G20" s="114"/>
      <c r="H20" s="114"/>
      <c r="I20" s="114"/>
      <c r="J20" s="114"/>
      <c r="K20" s="338"/>
      <c r="L20" s="84"/>
    </row>
    <row r="21" spans="1:12" ht="13.5" thickBot="1" x14ac:dyDescent="0.25">
      <c r="A21" s="148"/>
      <c r="B21" s="129"/>
      <c r="C21" s="130"/>
      <c r="D21" s="130"/>
      <c r="E21" s="131"/>
      <c r="F21" s="131"/>
      <c r="G21" s="132"/>
      <c r="H21" s="132"/>
      <c r="I21" s="132"/>
      <c r="J21" s="132"/>
      <c r="K21" s="341">
        <f>SUM(G21:J21)*F21</f>
        <v>0</v>
      </c>
      <c r="L21" s="133"/>
    </row>
    <row r="22" spans="1:12" ht="13.5" thickBot="1" x14ac:dyDescent="0.25">
      <c r="A22" s="540" t="s">
        <v>58</v>
      </c>
      <c r="B22" s="541"/>
      <c r="C22" s="72"/>
      <c r="D22" s="72"/>
      <c r="E22" s="119"/>
      <c r="F22" s="119"/>
      <c r="G22" s="115"/>
      <c r="H22" s="115"/>
      <c r="I22" s="115"/>
      <c r="J22" s="115"/>
      <c r="K22" s="169">
        <f>SUM(K16:K21)</f>
        <v>0</v>
      </c>
      <c r="L22" s="73"/>
    </row>
    <row r="23" spans="1:12" s="175" customFormat="1" ht="15.75" thickBot="1" x14ac:dyDescent="0.25">
      <c r="A23" s="168"/>
      <c r="B23" s="128" t="s">
        <v>71</v>
      </c>
      <c r="C23" s="536" t="s">
        <v>139</v>
      </c>
      <c r="D23" s="536"/>
      <c r="E23" s="536"/>
      <c r="F23" s="536"/>
      <c r="G23" s="536"/>
      <c r="H23" s="536"/>
      <c r="I23" s="536"/>
      <c r="J23" s="536"/>
      <c r="K23" s="536"/>
      <c r="L23" s="537"/>
    </row>
    <row r="24" spans="1:12" s="191" customFormat="1" x14ac:dyDescent="0.2">
      <c r="A24" s="149"/>
      <c r="B24" s="124"/>
      <c r="C24" s="74"/>
      <c r="D24" s="74"/>
      <c r="E24" s="116"/>
      <c r="F24" s="116"/>
      <c r="G24" s="112"/>
      <c r="H24" s="112"/>
      <c r="I24" s="112"/>
      <c r="J24" s="112"/>
      <c r="K24" s="340">
        <f>SUM(G24:J24)*F24</f>
        <v>0</v>
      </c>
      <c r="L24" s="77"/>
    </row>
    <row r="25" spans="1:12" s="191" customFormat="1" x14ac:dyDescent="0.2">
      <c r="A25" s="147"/>
      <c r="B25" s="124"/>
      <c r="C25" s="74"/>
      <c r="D25" s="74"/>
      <c r="E25" s="116"/>
      <c r="F25" s="116"/>
      <c r="G25" s="112"/>
      <c r="H25" s="112"/>
      <c r="I25" s="112"/>
      <c r="J25" s="112"/>
      <c r="K25" s="337">
        <f>SUM(G25:J25)*F25</f>
        <v>0</v>
      </c>
      <c r="L25" s="77"/>
    </row>
    <row r="26" spans="1:12" x14ac:dyDescent="0.2">
      <c r="A26" s="147"/>
      <c r="B26" s="125"/>
      <c r="C26" s="78"/>
      <c r="D26" s="78"/>
      <c r="E26" s="117"/>
      <c r="F26" s="117"/>
      <c r="G26" s="113"/>
      <c r="H26" s="113"/>
      <c r="I26" s="113"/>
      <c r="J26" s="113"/>
      <c r="K26" s="337">
        <f t="shared" ref="K26:K27" si="2">SUM(G26:J26)*F26</f>
        <v>0</v>
      </c>
      <c r="L26" s="80"/>
    </row>
    <row r="27" spans="1:12" x14ac:dyDescent="0.2">
      <c r="A27" s="147"/>
      <c r="B27" s="125"/>
      <c r="C27" s="78"/>
      <c r="D27" s="78"/>
      <c r="E27" s="117"/>
      <c r="F27" s="117"/>
      <c r="G27" s="113"/>
      <c r="H27" s="113"/>
      <c r="I27" s="113"/>
      <c r="J27" s="113"/>
      <c r="K27" s="337">
        <f t="shared" si="2"/>
        <v>0</v>
      </c>
      <c r="L27" s="80"/>
    </row>
    <row r="28" spans="1:12" x14ac:dyDescent="0.2">
      <c r="A28" s="167"/>
      <c r="B28" s="127" t="s">
        <v>72</v>
      </c>
      <c r="C28" s="83"/>
      <c r="D28" s="83"/>
      <c r="E28" s="118"/>
      <c r="F28" s="118"/>
      <c r="G28" s="114"/>
      <c r="H28" s="114"/>
      <c r="I28" s="114"/>
      <c r="J28" s="114"/>
      <c r="K28" s="338"/>
      <c r="L28" s="84"/>
    </row>
    <row r="29" spans="1:12" ht="13.5" thickBot="1" x14ac:dyDescent="0.25">
      <c r="A29" s="148"/>
      <c r="B29" s="129"/>
      <c r="C29" s="130"/>
      <c r="D29" s="130"/>
      <c r="E29" s="131"/>
      <c r="F29" s="131"/>
      <c r="G29" s="132"/>
      <c r="H29" s="132"/>
      <c r="I29" s="132"/>
      <c r="J29" s="132"/>
      <c r="K29" s="341">
        <f>SUM(G29:J29)*F29</f>
        <v>0</v>
      </c>
      <c r="L29" s="133"/>
    </row>
    <row r="30" spans="1:12" ht="13.5" thickBot="1" x14ac:dyDescent="0.25">
      <c r="A30" s="540" t="s">
        <v>59</v>
      </c>
      <c r="B30" s="541"/>
      <c r="C30" s="81"/>
      <c r="D30" s="81"/>
      <c r="E30" s="106"/>
      <c r="F30" s="106"/>
      <c r="G30" s="120"/>
      <c r="H30" s="120"/>
      <c r="I30" s="120"/>
      <c r="J30" s="120"/>
      <c r="K30" s="169">
        <f>SUM(K24:K29)</f>
        <v>0</v>
      </c>
      <c r="L30" s="82"/>
    </row>
    <row r="31" spans="1:12" ht="5.25" customHeight="1" thickBot="1" x14ac:dyDescent="0.25">
      <c r="A31" s="312"/>
      <c r="B31" s="313"/>
      <c r="C31" s="321"/>
      <c r="D31" s="321"/>
      <c r="E31" s="322"/>
      <c r="F31" s="322"/>
      <c r="G31" s="323"/>
      <c r="H31" s="323"/>
      <c r="I31" s="323"/>
      <c r="J31" s="323"/>
      <c r="K31" s="324"/>
      <c r="L31" s="325"/>
    </row>
    <row r="32" spans="1:12" s="175" customFormat="1" ht="13.5" thickBot="1" x14ac:dyDescent="0.25">
      <c r="A32" s="538" t="s">
        <v>207</v>
      </c>
      <c r="B32" s="539"/>
      <c r="C32" s="303"/>
      <c r="D32" s="303"/>
      <c r="E32" s="304"/>
      <c r="F32" s="304"/>
      <c r="G32" s="305"/>
      <c r="H32" s="305"/>
      <c r="I32" s="305"/>
      <c r="J32" s="305"/>
      <c r="K32" s="306">
        <f>SUM(K14+K22+K30)</f>
        <v>0</v>
      </c>
      <c r="L32" s="307"/>
    </row>
    <row r="33" spans="1:12" ht="6.75" customHeight="1" thickBot="1" x14ac:dyDescent="0.25"/>
    <row r="34" spans="1:12" ht="11.25" customHeight="1" x14ac:dyDescent="0.2">
      <c r="A34" s="528" t="s">
        <v>130</v>
      </c>
      <c r="B34" s="529"/>
      <c r="C34" s="529"/>
      <c r="D34" s="529"/>
      <c r="E34" s="529"/>
      <c r="F34" s="529"/>
      <c r="G34" s="529"/>
      <c r="H34" s="529"/>
      <c r="I34" s="529"/>
      <c r="J34" s="529"/>
      <c r="K34" s="529"/>
      <c r="L34" s="530"/>
    </row>
    <row r="35" spans="1:12" ht="11.25" customHeight="1" thickBot="1" x14ac:dyDescent="0.25">
      <c r="A35" s="531"/>
      <c r="B35" s="532"/>
      <c r="C35" s="532"/>
      <c r="D35" s="532"/>
      <c r="E35" s="532"/>
      <c r="F35" s="532"/>
      <c r="G35" s="532"/>
      <c r="H35" s="532"/>
      <c r="I35" s="532"/>
      <c r="J35" s="532"/>
      <c r="K35" s="532"/>
      <c r="L35" s="533"/>
    </row>
  </sheetData>
  <sheetProtection sheet="1" formatCells="0" formatColumns="0" formatRows="0" insertRows="0" deleteRows="0"/>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11">
    <mergeCell ref="A3:L3"/>
    <mergeCell ref="A34:L35"/>
    <mergeCell ref="A2:L2"/>
    <mergeCell ref="A1:B1"/>
    <mergeCell ref="C6:L6"/>
    <mergeCell ref="C15:L15"/>
    <mergeCell ref="C23:L23"/>
    <mergeCell ref="A32:B32"/>
    <mergeCell ref="A30:B30"/>
    <mergeCell ref="A22:B22"/>
    <mergeCell ref="A14:B14"/>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35"/>
  <sheetViews>
    <sheetView zoomScale="90" workbookViewId="0">
      <selection activeCell="A8" sqref="A8"/>
    </sheetView>
  </sheetViews>
  <sheetFormatPr defaultColWidth="9.140625" defaultRowHeight="12.75" x14ac:dyDescent="0.2"/>
  <cols>
    <col min="1" max="1" width="8" style="4" customWidth="1"/>
    <col min="2" max="2" width="45.7109375" style="4" customWidth="1"/>
    <col min="3" max="3" width="6.7109375" style="196" customWidth="1"/>
    <col min="4" max="4" width="10.42578125" style="98" customWidth="1"/>
    <col min="5" max="5" width="12.140625" style="98" customWidth="1"/>
    <col min="6" max="6" width="29.28515625" style="180" customWidth="1"/>
    <col min="7" max="7" width="55.42578125" style="196" customWidth="1"/>
    <col min="8" max="16384" width="9.140625" style="4"/>
  </cols>
  <sheetData>
    <row r="1" spans="1:13" s="347" customFormat="1" ht="12.75" customHeight="1" x14ac:dyDescent="0.2">
      <c r="A1" s="535" t="s">
        <v>111</v>
      </c>
      <c r="B1" s="535"/>
      <c r="C1" s="170"/>
      <c r="D1" s="170"/>
      <c r="E1" s="170"/>
      <c r="F1" s="343"/>
      <c r="G1" s="328"/>
      <c r="H1" s="343"/>
      <c r="I1" s="343"/>
      <c r="J1" s="343"/>
    </row>
    <row r="2" spans="1:13" s="194" customFormat="1" ht="18.75" thickBot="1" x14ac:dyDescent="0.25">
      <c r="A2" s="542" t="s">
        <v>48</v>
      </c>
      <c r="B2" s="542"/>
      <c r="C2" s="542"/>
      <c r="D2" s="542"/>
      <c r="E2" s="542"/>
      <c r="F2" s="542"/>
      <c r="G2" s="542"/>
      <c r="H2" s="193"/>
      <c r="I2" s="193"/>
      <c r="J2" s="193"/>
      <c r="K2" s="193"/>
      <c r="L2" s="193"/>
      <c r="M2" s="193"/>
    </row>
    <row r="3" spans="1:13" ht="126" customHeight="1" thickBot="1" x14ac:dyDescent="0.25">
      <c r="A3" s="543" t="s">
        <v>183</v>
      </c>
      <c r="B3" s="544"/>
      <c r="C3" s="544"/>
      <c r="D3" s="544"/>
      <c r="E3" s="544"/>
      <c r="F3" s="544"/>
      <c r="G3" s="545"/>
    </row>
    <row r="4" spans="1:13" ht="3.75" customHeight="1" thickBot="1" x14ac:dyDescent="0.25">
      <c r="B4" s="178"/>
      <c r="C4" s="195"/>
    </row>
    <row r="5" spans="1:13" s="175" customFormat="1" ht="26.25" thickBot="1" x14ac:dyDescent="0.25">
      <c r="A5" s="183" t="s">
        <v>141</v>
      </c>
      <c r="B5" s="197" t="s">
        <v>149</v>
      </c>
      <c r="C5" s="198" t="s">
        <v>60</v>
      </c>
      <c r="D5" s="199" t="s">
        <v>61</v>
      </c>
      <c r="E5" s="199" t="s">
        <v>62</v>
      </c>
      <c r="F5" s="200" t="s">
        <v>63</v>
      </c>
      <c r="G5" s="201" t="s">
        <v>64</v>
      </c>
    </row>
    <row r="6" spans="1:13" s="175" customFormat="1" ht="15.75" thickBot="1" x14ac:dyDescent="0.25">
      <c r="A6" s="546" t="s">
        <v>53</v>
      </c>
      <c r="B6" s="547"/>
      <c r="C6" s="547"/>
      <c r="D6" s="547"/>
      <c r="E6" s="547"/>
      <c r="F6" s="547"/>
      <c r="G6" s="548"/>
    </row>
    <row r="7" spans="1:13" ht="13.5" thickBot="1" x14ac:dyDescent="0.25">
      <c r="A7" s="374" t="s">
        <v>153</v>
      </c>
      <c r="B7" s="330" t="s">
        <v>150</v>
      </c>
      <c r="C7" s="387">
        <v>2</v>
      </c>
      <c r="D7" s="334">
        <v>70000</v>
      </c>
      <c r="E7" s="334">
        <f>C7*D7</f>
        <v>140000</v>
      </c>
      <c r="F7" s="389" t="s">
        <v>190</v>
      </c>
      <c r="G7" s="335" t="s">
        <v>96</v>
      </c>
    </row>
    <row r="8" spans="1:13" x14ac:dyDescent="0.2">
      <c r="A8" s="147"/>
      <c r="B8" s="124"/>
      <c r="C8" s="85"/>
      <c r="D8" s="76"/>
      <c r="E8" s="390">
        <f t="shared" ref="E8:E13" si="0">C8*D8</f>
        <v>0</v>
      </c>
      <c r="F8" s="86"/>
      <c r="G8" s="77"/>
    </row>
    <row r="9" spans="1:13" x14ac:dyDescent="0.2">
      <c r="A9" s="147"/>
      <c r="B9" s="125"/>
      <c r="C9" s="87"/>
      <c r="D9" s="88"/>
      <c r="E9" s="396">
        <f t="shared" si="0"/>
        <v>0</v>
      </c>
      <c r="F9" s="79"/>
      <c r="G9" s="80"/>
    </row>
    <row r="10" spans="1:13" x14ac:dyDescent="0.2">
      <c r="A10" s="147"/>
      <c r="B10" s="125"/>
      <c r="C10" s="87"/>
      <c r="D10" s="88"/>
      <c r="E10" s="396">
        <f t="shared" si="0"/>
        <v>0</v>
      </c>
      <c r="F10" s="79"/>
      <c r="G10" s="80"/>
    </row>
    <row r="11" spans="1:13" x14ac:dyDescent="0.2">
      <c r="A11" s="147"/>
      <c r="B11" s="125"/>
      <c r="C11" s="87"/>
      <c r="D11" s="88"/>
      <c r="E11" s="396">
        <f t="shared" si="0"/>
        <v>0</v>
      </c>
      <c r="F11" s="79"/>
      <c r="G11" s="80"/>
    </row>
    <row r="12" spans="1:13" x14ac:dyDescent="0.2">
      <c r="A12" s="147"/>
      <c r="B12" s="125"/>
      <c r="C12" s="87"/>
      <c r="D12" s="88"/>
      <c r="E12" s="396">
        <f t="shared" si="0"/>
        <v>0</v>
      </c>
      <c r="F12" s="79"/>
      <c r="G12" s="80"/>
    </row>
    <row r="13" spans="1:13" ht="13.5" thickBot="1" x14ac:dyDescent="0.25">
      <c r="A13" s="148"/>
      <c r="B13" s="129"/>
      <c r="C13" s="137"/>
      <c r="D13" s="138"/>
      <c r="E13" s="397">
        <f t="shared" si="0"/>
        <v>0</v>
      </c>
      <c r="F13" s="139"/>
      <c r="G13" s="133"/>
    </row>
    <row r="14" spans="1:13" ht="13.5" thickBot="1" x14ac:dyDescent="0.25">
      <c r="A14" s="549" t="s">
        <v>57</v>
      </c>
      <c r="B14" s="550"/>
      <c r="C14" s="392"/>
      <c r="D14" s="192"/>
      <c r="E14" s="192">
        <f>ROUND(SUM(E8:E13),0)</f>
        <v>0</v>
      </c>
      <c r="F14" s="394"/>
      <c r="G14" s="395"/>
    </row>
    <row r="15" spans="1:13" s="175" customFormat="1" ht="15.75" thickBot="1" x14ac:dyDescent="0.25">
      <c r="A15" s="546" t="s">
        <v>56</v>
      </c>
      <c r="B15" s="547"/>
      <c r="C15" s="547"/>
      <c r="D15" s="547"/>
      <c r="E15" s="547"/>
      <c r="F15" s="547"/>
      <c r="G15" s="548"/>
    </row>
    <row r="16" spans="1:13" x14ac:dyDescent="0.2">
      <c r="A16" s="149"/>
      <c r="B16" s="124"/>
      <c r="C16" s="85"/>
      <c r="D16" s="76"/>
      <c r="E16" s="390">
        <f t="shared" ref="E16:E21" si="1">C16*D16</f>
        <v>0</v>
      </c>
      <c r="F16" s="75"/>
      <c r="G16" s="77"/>
    </row>
    <row r="17" spans="1:7" x14ac:dyDescent="0.2">
      <c r="A17" s="147"/>
      <c r="B17" s="124"/>
      <c r="C17" s="85"/>
      <c r="D17" s="76"/>
      <c r="E17" s="390">
        <f t="shared" si="1"/>
        <v>0</v>
      </c>
      <c r="F17" s="75"/>
      <c r="G17" s="77"/>
    </row>
    <row r="18" spans="1:7" x14ac:dyDescent="0.2">
      <c r="A18" s="147"/>
      <c r="B18" s="125"/>
      <c r="C18" s="87"/>
      <c r="D18" s="88"/>
      <c r="E18" s="396">
        <f t="shared" si="1"/>
        <v>0</v>
      </c>
      <c r="F18" s="79"/>
      <c r="G18" s="80"/>
    </row>
    <row r="19" spans="1:7" x14ac:dyDescent="0.2">
      <c r="A19" s="147"/>
      <c r="B19" s="125"/>
      <c r="C19" s="87"/>
      <c r="D19" s="88"/>
      <c r="E19" s="396">
        <f t="shared" si="1"/>
        <v>0</v>
      </c>
      <c r="F19" s="79"/>
      <c r="G19" s="80"/>
    </row>
    <row r="20" spans="1:7" x14ac:dyDescent="0.2">
      <c r="A20" s="147"/>
      <c r="B20" s="125"/>
      <c r="C20" s="87"/>
      <c r="D20" s="88"/>
      <c r="E20" s="396">
        <f t="shared" si="1"/>
        <v>0</v>
      </c>
      <c r="F20" s="79"/>
      <c r="G20" s="80"/>
    </row>
    <row r="21" spans="1:7" ht="13.5" thickBot="1" x14ac:dyDescent="0.25">
      <c r="A21" s="148"/>
      <c r="B21" s="129"/>
      <c r="C21" s="137"/>
      <c r="D21" s="138"/>
      <c r="E21" s="397">
        <f t="shared" si="1"/>
        <v>0</v>
      </c>
      <c r="F21" s="139"/>
      <c r="G21" s="133"/>
    </row>
    <row r="22" spans="1:7" ht="13.5" thickBot="1" x14ac:dyDescent="0.25">
      <c r="A22" s="549" t="s">
        <v>58</v>
      </c>
      <c r="B22" s="550"/>
      <c r="C22" s="392"/>
      <c r="D22" s="192"/>
      <c r="E22" s="192">
        <f>ROUND(SUM(E16:E21),0)</f>
        <v>0</v>
      </c>
      <c r="F22" s="394"/>
      <c r="G22" s="395"/>
    </row>
    <row r="23" spans="1:7" s="175" customFormat="1" ht="15.75" thickBot="1" x14ac:dyDescent="0.25">
      <c r="A23" s="546" t="s">
        <v>54</v>
      </c>
      <c r="B23" s="547"/>
      <c r="C23" s="547"/>
      <c r="D23" s="547"/>
      <c r="E23" s="547"/>
      <c r="F23" s="547"/>
      <c r="G23" s="548"/>
    </row>
    <row r="24" spans="1:7" x14ac:dyDescent="0.2">
      <c r="A24" s="149"/>
      <c r="B24" s="124"/>
      <c r="C24" s="85"/>
      <c r="D24" s="76"/>
      <c r="E24" s="390">
        <f t="shared" ref="E24:E29" si="2">C24*D24</f>
        <v>0</v>
      </c>
      <c r="F24" s="75"/>
      <c r="G24" s="77"/>
    </row>
    <row r="25" spans="1:7" x14ac:dyDescent="0.2">
      <c r="A25" s="147"/>
      <c r="B25" s="124"/>
      <c r="C25" s="85"/>
      <c r="D25" s="76"/>
      <c r="E25" s="390">
        <f t="shared" si="2"/>
        <v>0</v>
      </c>
      <c r="F25" s="75"/>
      <c r="G25" s="77"/>
    </row>
    <row r="26" spans="1:7" x14ac:dyDescent="0.2">
      <c r="A26" s="147"/>
      <c r="B26" s="125"/>
      <c r="C26" s="87"/>
      <c r="D26" s="88"/>
      <c r="E26" s="396">
        <f t="shared" si="2"/>
        <v>0</v>
      </c>
      <c r="F26" s="79"/>
      <c r="G26" s="80"/>
    </row>
    <row r="27" spans="1:7" x14ac:dyDescent="0.2">
      <c r="A27" s="147"/>
      <c r="B27" s="125"/>
      <c r="C27" s="87"/>
      <c r="D27" s="88"/>
      <c r="E27" s="396">
        <f t="shared" si="2"/>
        <v>0</v>
      </c>
      <c r="F27" s="79"/>
      <c r="G27" s="80"/>
    </row>
    <row r="28" spans="1:7" x14ac:dyDescent="0.2">
      <c r="A28" s="147"/>
      <c r="B28" s="125"/>
      <c r="C28" s="87"/>
      <c r="D28" s="88"/>
      <c r="E28" s="396">
        <f t="shared" si="2"/>
        <v>0</v>
      </c>
      <c r="F28" s="79"/>
      <c r="G28" s="80"/>
    </row>
    <row r="29" spans="1:7" ht="13.5" thickBot="1" x14ac:dyDescent="0.25">
      <c r="A29" s="148"/>
      <c r="B29" s="129"/>
      <c r="C29" s="137"/>
      <c r="D29" s="138"/>
      <c r="E29" s="397">
        <f t="shared" si="2"/>
        <v>0</v>
      </c>
      <c r="F29" s="139"/>
      <c r="G29" s="133"/>
    </row>
    <row r="30" spans="1:7" ht="13.5" thickBot="1" x14ac:dyDescent="0.25">
      <c r="A30" s="549" t="s">
        <v>59</v>
      </c>
      <c r="B30" s="550"/>
      <c r="C30" s="392"/>
      <c r="D30" s="192"/>
      <c r="E30" s="192">
        <f>ROUND(SUM(E24:E29),0)</f>
        <v>0</v>
      </c>
      <c r="F30" s="394"/>
      <c r="G30" s="395"/>
    </row>
    <row r="31" spans="1:7" ht="6" customHeight="1" thickBot="1" x14ac:dyDescent="0.25">
      <c r="A31" s="402"/>
      <c r="B31" s="403"/>
      <c r="C31" s="404"/>
      <c r="D31" s="311"/>
      <c r="E31" s="311"/>
      <c r="F31" s="405"/>
      <c r="G31" s="404"/>
    </row>
    <row r="32" spans="1:7" ht="13.5" thickBot="1" x14ac:dyDescent="0.25">
      <c r="A32" s="549" t="s">
        <v>206</v>
      </c>
      <c r="B32" s="550"/>
      <c r="C32" s="392"/>
      <c r="D32" s="192"/>
      <c r="E32" s="169">
        <f>ROUND(E14+E22+E30,0)</f>
        <v>0</v>
      </c>
      <c r="F32" s="394"/>
      <c r="G32" s="395"/>
    </row>
    <row r="33" spans="1:7" ht="13.5" thickBot="1" x14ac:dyDescent="0.25"/>
    <row r="34" spans="1:7" ht="11.25" customHeight="1" x14ac:dyDescent="0.2">
      <c r="A34" s="528" t="s">
        <v>130</v>
      </c>
      <c r="B34" s="529"/>
      <c r="C34" s="529"/>
      <c r="D34" s="529"/>
      <c r="E34" s="529"/>
      <c r="F34" s="529"/>
      <c r="G34" s="530"/>
    </row>
    <row r="35" spans="1:7" ht="11.25" customHeight="1" thickBot="1" x14ac:dyDescent="0.25">
      <c r="A35" s="531"/>
      <c r="B35" s="532"/>
      <c r="C35" s="532"/>
      <c r="D35" s="532"/>
      <c r="E35" s="532"/>
      <c r="F35" s="532"/>
      <c r="G35" s="533"/>
    </row>
  </sheetData>
  <sheetProtection sheet="1" objects="1" scenarios="1" formatCells="0" formatColumns="0" formatRows="0" insertRows="0" deleteRows="0"/>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11">
    <mergeCell ref="A2:G2"/>
    <mergeCell ref="A1:B1"/>
    <mergeCell ref="A3:G3"/>
    <mergeCell ref="A34:G35"/>
    <mergeCell ref="A23:G23"/>
    <mergeCell ref="A15:G15"/>
    <mergeCell ref="A6:G6"/>
    <mergeCell ref="A32:B32"/>
    <mergeCell ref="A30:B30"/>
    <mergeCell ref="A22:B22"/>
    <mergeCell ref="A14:B14"/>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40"/>
  <sheetViews>
    <sheetView showGridLines="0" zoomScale="90" workbookViewId="0">
      <selection activeCell="A8" sqref="A8"/>
    </sheetView>
  </sheetViews>
  <sheetFormatPr defaultColWidth="9.140625" defaultRowHeight="12.75" x14ac:dyDescent="0.2"/>
  <cols>
    <col min="1" max="1" width="9.140625" style="4"/>
    <col min="2" max="2" width="42.42578125" style="4" customWidth="1"/>
    <col min="3" max="3" width="6.7109375" style="196" customWidth="1"/>
    <col min="4" max="4" width="14.140625" style="202" customWidth="1"/>
    <col min="5" max="5" width="14.140625" style="98" customWidth="1"/>
    <col min="6" max="6" width="19.85546875" style="180" customWidth="1"/>
    <col min="7" max="7" width="55.7109375" style="196" customWidth="1"/>
    <col min="8" max="16384" width="9.140625" style="4"/>
  </cols>
  <sheetData>
    <row r="1" spans="1:13" s="347" customFormat="1" ht="12.75" customHeight="1" x14ac:dyDescent="0.2">
      <c r="A1" s="535" t="s">
        <v>110</v>
      </c>
      <c r="B1" s="535"/>
      <c r="C1" s="170"/>
      <c r="D1" s="170"/>
      <c r="E1" s="170"/>
      <c r="F1" s="343"/>
      <c r="G1" s="328"/>
      <c r="H1" s="343"/>
      <c r="I1" s="343"/>
      <c r="J1" s="343"/>
    </row>
    <row r="2" spans="1:13" s="194" customFormat="1" ht="18.75" thickBot="1" x14ac:dyDescent="0.25">
      <c r="A2" s="542" t="s">
        <v>49</v>
      </c>
      <c r="B2" s="542"/>
      <c r="C2" s="542"/>
      <c r="D2" s="542"/>
      <c r="E2" s="542"/>
      <c r="F2" s="542"/>
      <c r="G2" s="542"/>
      <c r="H2" s="193"/>
      <c r="I2" s="193"/>
      <c r="J2" s="193"/>
      <c r="K2" s="193"/>
      <c r="L2" s="193"/>
      <c r="M2" s="193"/>
    </row>
    <row r="3" spans="1:13" ht="139.5" customHeight="1" thickBot="1" x14ac:dyDescent="0.25">
      <c r="A3" s="543" t="s">
        <v>184</v>
      </c>
      <c r="B3" s="544"/>
      <c r="C3" s="544"/>
      <c r="D3" s="544"/>
      <c r="E3" s="544"/>
      <c r="F3" s="544"/>
      <c r="G3" s="545"/>
    </row>
    <row r="4" spans="1:13" ht="13.5" thickBot="1" x14ac:dyDescent="0.25">
      <c r="B4" s="178"/>
      <c r="C4" s="195"/>
    </row>
    <row r="5" spans="1:13" s="175" customFormat="1" ht="26.25" thickBot="1" x14ac:dyDescent="0.25">
      <c r="A5" s="203" t="s">
        <v>141</v>
      </c>
      <c r="B5" s="345" t="s">
        <v>151</v>
      </c>
      <c r="C5" s="204" t="s">
        <v>60</v>
      </c>
      <c r="D5" s="205" t="s">
        <v>61</v>
      </c>
      <c r="E5" s="206" t="s">
        <v>62</v>
      </c>
      <c r="F5" s="207" t="s">
        <v>63</v>
      </c>
      <c r="G5" s="208" t="s">
        <v>64</v>
      </c>
    </row>
    <row r="6" spans="1:13" s="175" customFormat="1" ht="15.75" thickBot="1" x14ac:dyDescent="0.25">
      <c r="A6" s="546" t="s">
        <v>53</v>
      </c>
      <c r="B6" s="547"/>
      <c r="C6" s="547"/>
      <c r="D6" s="547"/>
      <c r="E6" s="547"/>
      <c r="F6" s="547"/>
      <c r="G6" s="548"/>
    </row>
    <row r="7" spans="1:13" ht="14.25" customHeight="1" thickBot="1" x14ac:dyDescent="0.25">
      <c r="A7" s="329" t="s">
        <v>152</v>
      </c>
      <c r="B7" s="330" t="s">
        <v>145</v>
      </c>
      <c r="C7" s="387">
        <v>10</v>
      </c>
      <c r="D7" s="388">
        <v>360</v>
      </c>
      <c r="E7" s="334">
        <v>3600</v>
      </c>
      <c r="F7" s="389" t="s">
        <v>94</v>
      </c>
      <c r="G7" s="335" t="s">
        <v>95</v>
      </c>
    </row>
    <row r="8" spans="1:13" x14ac:dyDescent="0.2">
      <c r="A8" s="147"/>
      <c r="B8" s="124"/>
      <c r="C8" s="85"/>
      <c r="D8" s="89"/>
      <c r="E8" s="390">
        <f>C8*D8</f>
        <v>0</v>
      </c>
      <c r="F8" s="75"/>
      <c r="G8" s="77"/>
    </row>
    <row r="9" spans="1:13" x14ac:dyDescent="0.2">
      <c r="A9" s="147"/>
      <c r="B9" s="125"/>
      <c r="C9" s="87"/>
      <c r="D9" s="90"/>
      <c r="E9" s="390">
        <f t="shared" ref="E9:E14" si="0">C9*D9</f>
        <v>0</v>
      </c>
      <c r="F9" s="79"/>
      <c r="G9" s="80"/>
    </row>
    <row r="10" spans="1:13" x14ac:dyDescent="0.2">
      <c r="A10" s="147"/>
      <c r="B10" s="125"/>
      <c r="C10" s="87"/>
      <c r="D10" s="90"/>
      <c r="E10" s="390">
        <f t="shared" si="0"/>
        <v>0</v>
      </c>
      <c r="F10" s="79"/>
      <c r="G10" s="80"/>
    </row>
    <row r="11" spans="1:13" x14ac:dyDescent="0.2">
      <c r="A11" s="147"/>
      <c r="B11" s="125"/>
      <c r="C11" s="87"/>
      <c r="D11" s="90"/>
      <c r="E11" s="390">
        <f t="shared" si="0"/>
        <v>0</v>
      </c>
      <c r="F11" s="79"/>
      <c r="G11" s="80"/>
    </row>
    <row r="12" spans="1:13" x14ac:dyDescent="0.2">
      <c r="A12" s="147"/>
      <c r="B12" s="125"/>
      <c r="C12" s="87"/>
      <c r="D12" s="90"/>
      <c r="E12" s="390">
        <f t="shared" si="0"/>
        <v>0</v>
      </c>
      <c r="F12" s="79"/>
      <c r="G12" s="80"/>
    </row>
    <row r="13" spans="1:13" x14ac:dyDescent="0.2">
      <c r="A13" s="147"/>
      <c r="B13" s="125"/>
      <c r="C13" s="87"/>
      <c r="D13" s="90"/>
      <c r="E13" s="390">
        <f t="shared" si="0"/>
        <v>0</v>
      </c>
      <c r="F13" s="79"/>
      <c r="G13" s="80"/>
    </row>
    <row r="14" spans="1:13" ht="13.5" thickBot="1" x14ac:dyDescent="0.25">
      <c r="A14" s="148"/>
      <c r="B14" s="129"/>
      <c r="C14" s="137"/>
      <c r="D14" s="142"/>
      <c r="E14" s="391">
        <f t="shared" si="0"/>
        <v>0</v>
      </c>
      <c r="F14" s="139"/>
      <c r="G14" s="133"/>
    </row>
    <row r="15" spans="1:13" ht="13.5" thickBot="1" x14ac:dyDescent="0.25">
      <c r="A15" s="549" t="s">
        <v>57</v>
      </c>
      <c r="B15" s="550"/>
      <c r="C15" s="392"/>
      <c r="D15" s="393"/>
      <c r="E15" s="169">
        <f>ROUND(SUM(E8:E14),0)</f>
        <v>0</v>
      </c>
      <c r="F15" s="394"/>
      <c r="G15" s="395"/>
    </row>
    <row r="16" spans="1:13" s="175" customFormat="1" ht="15.75" thickBot="1" x14ac:dyDescent="0.25">
      <c r="A16" s="546" t="s">
        <v>56</v>
      </c>
      <c r="B16" s="547"/>
      <c r="C16" s="547"/>
      <c r="D16" s="547"/>
      <c r="E16" s="547"/>
      <c r="F16" s="547"/>
      <c r="G16" s="548"/>
    </row>
    <row r="17" spans="1:7" x14ac:dyDescent="0.2">
      <c r="A17" s="149"/>
      <c r="B17" s="143"/>
      <c r="C17" s="85"/>
      <c r="D17" s="89"/>
      <c r="E17" s="390">
        <f>C17*D17</f>
        <v>0</v>
      </c>
      <c r="F17" s="75"/>
      <c r="G17" s="77"/>
    </row>
    <row r="18" spans="1:7" x14ac:dyDescent="0.2">
      <c r="A18" s="147"/>
      <c r="B18" s="140"/>
      <c r="C18" s="85"/>
      <c r="D18" s="89"/>
      <c r="E18" s="390">
        <f>C18*D18</f>
        <v>0</v>
      </c>
      <c r="F18" s="75"/>
      <c r="G18" s="77"/>
    </row>
    <row r="19" spans="1:7" x14ac:dyDescent="0.2">
      <c r="A19" s="147"/>
      <c r="B19" s="141"/>
      <c r="C19" s="87"/>
      <c r="D19" s="90"/>
      <c r="E19" s="396">
        <f t="shared" ref="E19:E24" si="1">C19*D19</f>
        <v>0</v>
      </c>
      <c r="F19" s="79"/>
      <c r="G19" s="80"/>
    </row>
    <row r="20" spans="1:7" x14ac:dyDescent="0.2">
      <c r="A20" s="147"/>
      <c r="B20" s="141"/>
      <c r="C20" s="87"/>
      <c r="D20" s="90"/>
      <c r="E20" s="396">
        <f t="shared" si="1"/>
        <v>0</v>
      </c>
      <c r="F20" s="79"/>
      <c r="G20" s="80"/>
    </row>
    <row r="21" spans="1:7" x14ac:dyDescent="0.2">
      <c r="A21" s="147"/>
      <c r="B21" s="141"/>
      <c r="C21" s="87"/>
      <c r="D21" s="90"/>
      <c r="E21" s="396">
        <f t="shared" si="1"/>
        <v>0</v>
      </c>
      <c r="F21" s="79"/>
      <c r="G21" s="80"/>
    </row>
    <row r="22" spans="1:7" x14ac:dyDescent="0.2">
      <c r="A22" s="147"/>
      <c r="B22" s="141"/>
      <c r="C22" s="87"/>
      <c r="D22" s="90"/>
      <c r="E22" s="396">
        <f t="shared" si="1"/>
        <v>0</v>
      </c>
      <c r="F22" s="79"/>
      <c r="G22" s="80"/>
    </row>
    <row r="23" spans="1:7" x14ac:dyDescent="0.2">
      <c r="A23" s="147"/>
      <c r="B23" s="141"/>
      <c r="C23" s="87"/>
      <c r="D23" s="90"/>
      <c r="E23" s="396">
        <f t="shared" si="1"/>
        <v>0</v>
      </c>
      <c r="F23" s="79"/>
      <c r="G23" s="80"/>
    </row>
    <row r="24" spans="1:7" ht="13.5" thickBot="1" x14ac:dyDescent="0.25">
      <c r="A24" s="148"/>
      <c r="B24" s="144"/>
      <c r="C24" s="137"/>
      <c r="D24" s="142"/>
      <c r="E24" s="397">
        <f t="shared" si="1"/>
        <v>0</v>
      </c>
      <c r="F24" s="139"/>
      <c r="G24" s="133"/>
    </row>
    <row r="25" spans="1:7" ht="13.5" thickBot="1" x14ac:dyDescent="0.25">
      <c r="A25" s="549" t="s">
        <v>58</v>
      </c>
      <c r="B25" s="550"/>
      <c r="C25" s="392"/>
      <c r="D25" s="393"/>
      <c r="E25" s="192">
        <f>ROUND(SUM(E17:E24),0)</f>
        <v>0</v>
      </c>
      <c r="F25" s="394"/>
      <c r="G25" s="395"/>
    </row>
    <row r="26" spans="1:7" s="175" customFormat="1" ht="15.75" thickBot="1" x14ac:dyDescent="0.25">
      <c r="A26" s="546" t="s">
        <v>54</v>
      </c>
      <c r="B26" s="547"/>
      <c r="C26" s="547"/>
      <c r="D26" s="547"/>
      <c r="E26" s="547"/>
      <c r="F26" s="547"/>
      <c r="G26" s="548"/>
    </row>
    <row r="27" spans="1:7" x14ac:dyDescent="0.2">
      <c r="A27" s="149"/>
      <c r="B27" s="145"/>
      <c r="C27" s="85"/>
      <c r="D27" s="89"/>
      <c r="E27" s="390">
        <f>C27*D27</f>
        <v>0</v>
      </c>
      <c r="F27" s="75"/>
      <c r="G27" s="91"/>
    </row>
    <row r="28" spans="1:7" x14ac:dyDescent="0.2">
      <c r="A28" s="147"/>
      <c r="B28" s="124"/>
      <c r="C28" s="85"/>
      <c r="D28" s="89"/>
      <c r="E28" s="390">
        <f>C28*D28</f>
        <v>0</v>
      </c>
      <c r="F28" s="75"/>
      <c r="G28" s="91"/>
    </row>
    <row r="29" spans="1:7" x14ac:dyDescent="0.2">
      <c r="A29" s="147"/>
      <c r="B29" s="125"/>
      <c r="C29" s="87"/>
      <c r="D29" s="90"/>
      <c r="E29" s="396">
        <f t="shared" ref="E29:E34" si="2">C29*D29</f>
        <v>0</v>
      </c>
      <c r="F29" s="79"/>
      <c r="G29" s="92"/>
    </row>
    <row r="30" spans="1:7" x14ac:dyDescent="0.2">
      <c r="A30" s="147"/>
      <c r="B30" s="125"/>
      <c r="C30" s="87"/>
      <c r="D30" s="90"/>
      <c r="E30" s="396">
        <f t="shared" si="2"/>
        <v>0</v>
      </c>
      <c r="F30" s="79"/>
      <c r="G30" s="92"/>
    </row>
    <row r="31" spans="1:7" x14ac:dyDescent="0.2">
      <c r="A31" s="147"/>
      <c r="B31" s="125"/>
      <c r="C31" s="87"/>
      <c r="D31" s="90"/>
      <c r="E31" s="396">
        <f t="shared" si="2"/>
        <v>0</v>
      </c>
      <c r="F31" s="79"/>
      <c r="G31" s="92"/>
    </row>
    <row r="32" spans="1:7" x14ac:dyDescent="0.2">
      <c r="A32" s="147"/>
      <c r="B32" s="125"/>
      <c r="C32" s="87"/>
      <c r="D32" s="90"/>
      <c r="E32" s="396">
        <f t="shared" si="2"/>
        <v>0</v>
      </c>
      <c r="F32" s="79"/>
      <c r="G32" s="92"/>
    </row>
    <row r="33" spans="1:7" x14ac:dyDescent="0.2">
      <c r="A33" s="147"/>
      <c r="B33" s="125"/>
      <c r="C33" s="87"/>
      <c r="D33" s="90"/>
      <c r="E33" s="396">
        <f t="shared" si="2"/>
        <v>0</v>
      </c>
      <c r="F33" s="79"/>
      <c r="G33" s="92"/>
    </row>
    <row r="34" spans="1:7" ht="13.5" thickBot="1" x14ac:dyDescent="0.25">
      <c r="A34" s="148"/>
      <c r="B34" s="129"/>
      <c r="C34" s="137"/>
      <c r="D34" s="142"/>
      <c r="E34" s="397">
        <f t="shared" si="2"/>
        <v>0</v>
      </c>
      <c r="F34" s="139"/>
      <c r="G34" s="146"/>
    </row>
    <row r="35" spans="1:7" ht="13.5" thickBot="1" x14ac:dyDescent="0.25">
      <c r="A35" s="549" t="s">
        <v>59</v>
      </c>
      <c r="B35" s="550"/>
      <c r="C35" s="392"/>
      <c r="D35" s="393"/>
      <c r="E35" s="192">
        <f>ROUND(SUM(E27:E34),0)</f>
        <v>0</v>
      </c>
      <c r="F35" s="394"/>
      <c r="G35" s="395"/>
    </row>
    <row r="36" spans="1:7" ht="7.5" customHeight="1" thickBot="1" x14ac:dyDescent="0.25">
      <c r="A36" s="312"/>
      <c r="B36" s="313"/>
      <c r="C36" s="317"/>
      <c r="D36" s="318"/>
      <c r="E36" s="320"/>
      <c r="F36" s="319"/>
      <c r="G36" s="317"/>
    </row>
    <row r="37" spans="1:7" s="175" customFormat="1" ht="13.5" thickBot="1" x14ac:dyDescent="0.25">
      <c r="A37" s="549" t="s">
        <v>205</v>
      </c>
      <c r="B37" s="550"/>
      <c r="C37" s="398"/>
      <c r="D37" s="399"/>
      <c r="E37" s="169">
        <f>ROUND(SUM(E35+E25+E15),0)</f>
        <v>0</v>
      </c>
      <c r="F37" s="400"/>
      <c r="G37" s="401"/>
    </row>
    <row r="38" spans="1:7" ht="13.5" thickBot="1" x14ac:dyDescent="0.25"/>
    <row r="39" spans="1:7" ht="11.25" customHeight="1" x14ac:dyDescent="0.2">
      <c r="A39" s="528" t="s">
        <v>130</v>
      </c>
      <c r="B39" s="529"/>
      <c r="C39" s="529"/>
      <c r="D39" s="529"/>
      <c r="E39" s="529"/>
      <c r="F39" s="529"/>
      <c r="G39" s="530"/>
    </row>
    <row r="40" spans="1:7" ht="11.25" customHeight="1" thickBot="1" x14ac:dyDescent="0.25">
      <c r="A40" s="531"/>
      <c r="B40" s="532"/>
      <c r="C40" s="532"/>
      <c r="D40" s="532"/>
      <c r="E40" s="532"/>
      <c r="F40" s="532"/>
      <c r="G40" s="533"/>
    </row>
  </sheetData>
  <sheetProtection sheet="1" objects="1" scenarios="1" formatCells="0" formatColumns="0" formatRows="0" insertRows="0" deleteRows="0"/>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11">
    <mergeCell ref="A1:B1"/>
    <mergeCell ref="A3:G3"/>
    <mergeCell ref="A39:G40"/>
    <mergeCell ref="A6:G6"/>
    <mergeCell ref="A2:G2"/>
    <mergeCell ref="A16:G16"/>
    <mergeCell ref="A26:G26"/>
    <mergeCell ref="A37:B37"/>
    <mergeCell ref="A35:B35"/>
    <mergeCell ref="A25:B25"/>
    <mergeCell ref="A15:B15"/>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L32"/>
  <sheetViews>
    <sheetView showGridLines="0" zoomScale="90" workbookViewId="0">
      <selection activeCell="A7" sqref="A7"/>
    </sheetView>
  </sheetViews>
  <sheetFormatPr defaultColWidth="9.140625" defaultRowHeight="12.75" x14ac:dyDescent="0.2"/>
  <cols>
    <col min="1" max="1" width="8" style="4" customWidth="1"/>
    <col min="2" max="3" width="42.28515625" style="4" customWidth="1"/>
    <col min="4" max="4" width="58.5703125" style="4" customWidth="1"/>
    <col min="5" max="5" width="10.7109375" style="98" customWidth="1"/>
    <col min="6" max="7" width="10.7109375" style="99" customWidth="1"/>
    <col min="8" max="8" width="10.7109375" style="100" customWidth="1"/>
    <col min="9" max="16384" width="9.140625" style="4"/>
  </cols>
  <sheetData>
    <row r="1" spans="1:12" s="347" customFormat="1" ht="12.75" customHeight="1" x14ac:dyDescent="0.2">
      <c r="A1" s="535" t="s">
        <v>110</v>
      </c>
      <c r="B1" s="535"/>
      <c r="C1" s="343"/>
      <c r="D1" s="170"/>
      <c r="E1" s="346"/>
      <c r="F1" s="551"/>
      <c r="G1" s="551"/>
      <c r="H1" s="551"/>
      <c r="I1" s="343"/>
    </row>
    <row r="2" spans="1:12" s="177" customFormat="1" ht="18.75" thickBot="1" x14ac:dyDescent="0.25">
      <c r="A2" s="534" t="s">
        <v>79</v>
      </c>
      <c r="B2" s="534"/>
      <c r="C2" s="534"/>
      <c r="D2" s="534"/>
      <c r="E2" s="534"/>
      <c r="F2" s="534"/>
      <c r="G2" s="534"/>
      <c r="H2" s="534"/>
      <c r="I2" s="176"/>
      <c r="J2" s="176"/>
      <c r="K2" s="176"/>
      <c r="L2" s="176"/>
    </row>
    <row r="3" spans="1:12" ht="204.95" customHeight="1" thickBot="1" x14ac:dyDescent="0.25">
      <c r="A3" s="543" t="s">
        <v>189</v>
      </c>
      <c r="B3" s="544"/>
      <c r="C3" s="544"/>
      <c r="D3" s="544"/>
      <c r="E3" s="544"/>
      <c r="F3" s="544"/>
      <c r="G3" s="544"/>
      <c r="H3" s="545"/>
    </row>
    <row r="4" spans="1:12" ht="7.5" customHeight="1" thickBot="1" x14ac:dyDescent="0.25">
      <c r="B4" s="209"/>
      <c r="C4" s="209"/>
      <c r="D4" s="209"/>
      <c r="E4" s="210"/>
      <c r="F4" s="210"/>
      <c r="G4" s="210"/>
      <c r="H4" s="211"/>
    </row>
    <row r="5" spans="1:12" ht="30.75" thickBot="1" x14ac:dyDescent="0.25">
      <c r="A5" s="203" t="s">
        <v>141</v>
      </c>
      <c r="B5" s="345" t="s">
        <v>212</v>
      </c>
      <c r="C5" s="345" t="s">
        <v>211</v>
      </c>
      <c r="D5" s="345" t="s">
        <v>154</v>
      </c>
      <c r="E5" s="204" t="s">
        <v>53</v>
      </c>
      <c r="F5" s="204" t="s">
        <v>56</v>
      </c>
      <c r="G5" s="344" t="s">
        <v>54</v>
      </c>
      <c r="H5" s="212" t="s">
        <v>73</v>
      </c>
    </row>
    <row r="6" spans="1:12" ht="26.25" thickBot="1" x14ac:dyDescent="0.25">
      <c r="A6" s="329" t="s">
        <v>155</v>
      </c>
      <c r="B6" s="382" t="s">
        <v>159</v>
      </c>
      <c r="C6" s="382"/>
      <c r="D6" s="378" t="s">
        <v>156</v>
      </c>
      <c r="E6" s="334">
        <v>48000</v>
      </c>
      <c r="F6" s="383">
        <v>32000</v>
      </c>
      <c r="G6" s="384">
        <v>16000</v>
      </c>
      <c r="H6" s="385">
        <f>SUM(E6:G6)</f>
        <v>96000</v>
      </c>
    </row>
    <row r="7" spans="1:12" x14ac:dyDescent="0.2">
      <c r="A7" s="147"/>
      <c r="B7" s="93"/>
      <c r="C7" s="93"/>
      <c r="D7" s="93"/>
      <c r="E7" s="94"/>
      <c r="F7" s="95"/>
      <c r="G7" s="95"/>
      <c r="H7" s="360">
        <f t="shared" ref="H7:H12" si="0">SUM(E7:G7)</f>
        <v>0</v>
      </c>
    </row>
    <row r="8" spans="1:12" x14ac:dyDescent="0.2">
      <c r="A8" s="147"/>
      <c r="B8" s="96"/>
      <c r="C8" s="96"/>
      <c r="D8" s="96"/>
      <c r="E8" s="94"/>
      <c r="F8" s="97"/>
      <c r="G8" s="97"/>
      <c r="H8" s="360">
        <f t="shared" si="0"/>
        <v>0</v>
      </c>
    </row>
    <row r="9" spans="1:12" x14ac:dyDescent="0.2">
      <c r="A9" s="147"/>
      <c r="B9" s="96"/>
      <c r="C9" s="96"/>
      <c r="D9" s="96"/>
      <c r="E9" s="94"/>
      <c r="F9" s="97"/>
      <c r="G9" s="97"/>
      <c r="H9" s="360">
        <f t="shared" si="0"/>
        <v>0</v>
      </c>
    </row>
    <row r="10" spans="1:12" x14ac:dyDescent="0.2">
      <c r="A10" s="147"/>
      <c r="B10" s="96"/>
      <c r="C10" s="96"/>
      <c r="D10" s="96"/>
      <c r="E10" s="94"/>
      <c r="F10" s="97"/>
      <c r="G10" s="97"/>
      <c r="H10" s="360">
        <f t="shared" si="0"/>
        <v>0</v>
      </c>
    </row>
    <row r="11" spans="1:12" x14ac:dyDescent="0.2">
      <c r="A11" s="147"/>
      <c r="B11" s="96"/>
      <c r="C11" s="96"/>
      <c r="D11" s="96"/>
      <c r="E11" s="94"/>
      <c r="F11" s="97"/>
      <c r="G11" s="97"/>
      <c r="H11" s="360">
        <f t="shared" si="0"/>
        <v>0</v>
      </c>
    </row>
    <row r="12" spans="1:12" x14ac:dyDescent="0.2">
      <c r="A12" s="147"/>
      <c r="B12" s="96"/>
      <c r="C12" s="96"/>
      <c r="D12" s="96"/>
      <c r="E12" s="94"/>
      <c r="F12" s="97"/>
      <c r="G12" s="97"/>
      <c r="H12" s="360">
        <f t="shared" si="0"/>
        <v>0</v>
      </c>
    </row>
    <row r="13" spans="1:12" s="175" customFormat="1" ht="13.5" thickBot="1" x14ac:dyDescent="0.25">
      <c r="A13" s="553" t="s">
        <v>97</v>
      </c>
      <c r="B13" s="554"/>
      <c r="C13" s="554"/>
      <c r="D13" s="555"/>
      <c r="E13" s="217">
        <f>ROUND(SUM(E7:E12),0)</f>
        <v>0</v>
      </c>
      <c r="F13" s="217">
        <f>ROUND(SUM(F7:F12),0)</f>
        <v>0</v>
      </c>
      <c r="G13" s="217">
        <f>ROUND(SUM(G7:G12),0)</f>
        <v>0</v>
      </c>
      <c r="H13" s="218">
        <f>ROUND(SUM(H7:H12),0)</f>
        <v>0</v>
      </c>
    </row>
    <row r="14" spans="1:12" ht="5.25" customHeight="1" thickBot="1" x14ac:dyDescent="0.25">
      <c r="A14" s="196"/>
    </row>
    <row r="15" spans="1:12" ht="31.5" customHeight="1" thickBot="1" x14ac:dyDescent="0.25">
      <c r="A15" s="203" t="s">
        <v>141</v>
      </c>
      <c r="B15" s="556" t="s">
        <v>185</v>
      </c>
      <c r="C15" s="557"/>
      <c r="D15" s="345" t="s">
        <v>154</v>
      </c>
      <c r="E15" s="204" t="s">
        <v>53</v>
      </c>
      <c r="F15" s="204" t="s">
        <v>56</v>
      </c>
      <c r="G15" s="344" t="s">
        <v>54</v>
      </c>
      <c r="H15" s="212" t="s">
        <v>73</v>
      </c>
    </row>
    <row r="16" spans="1:12" ht="26.25" thickBot="1" x14ac:dyDescent="0.25">
      <c r="A16" s="386">
        <v>6</v>
      </c>
      <c r="B16" s="562" t="s">
        <v>160</v>
      </c>
      <c r="C16" s="563"/>
      <c r="D16" s="378" t="s">
        <v>191</v>
      </c>
      <c r="E16" s="334">
        <v>32900</v>
      </c>
      <c r="F16" s="383">
        <v>86500</v>
      </c>
      <c r="G16" s="384">
        <v>0</v>
      </c>
      <c r="H16" s="385">
        <f t="shared" ref="H16:H21" si="1">SUM(E16:G16)</f>
        <v>119400</v>
      </c>
    </row>
    <row r="17" spans="1:8" x14ac:dyDescent="0.2">
      <c r="A17" s="147"/>
      <c r="B17" s="564"/>
      <c r="C17" s="565"/>
      <c r="D17" s="96"/>
      <c r="E17" s="94"/>
      <c r="F17" s="97"/>
      <c r="G17" s="97"/>
      <c r="H17" s="360">
        <f t="shared" si="1"/>
        <v>0</v>
      </c>
    </row>
    <row r="18" spans="1:8" x14ac:dyDescent="0.2">
      <c r="A18" s="147"/>
      <c r="B18" s="560"/>
      <c r="C18" s="561"/>
      <c r="D18" s="96"/>
      <c r="E18" s="94"/>
      <c r="F18" s="97"/>
      <c r="G18" s="97"/>
      <c r="H18" s="360">
        <f t="shared" si="1"/>
        <v>0</v>
      </c>
    </row>
    <row r="19" spans="1:8" x14ac:dyDescent="0.2">
      <c r="A19" s="147"/>
      <c r="B19" s="560"/>
      <c r="C19" s="561"/>
      <c r="D19" s="96"/>
      <c r="E19" s="94"/>
      <c r="F19" s="97"/>
      <c r="G19" s="97"/>
      <c r="H19" s="360">
        <f t="shared" si="1"/>
        <v>0</v>
      </c>
    </row>
    <row r="20" spans="1:8" x14ac:dyDescent="0.2">
      <c r="A20" s="147"/>
      <c r="B20" s="560"/>
      <c r="C20" s="561"/>
      <c r="D20" s="96"/>
      <c r="E20" s="94"/>
      <c r="F20" s="97"/>
      <c r="G20" s="97"/>
      <c r="H20" s="360">
        <f t="shared" si="1"/>
        <v>0</v>
      </c>
    </row>
    <row r="21" spans="1:8" x14ac:dyDescent="0.2">
      <c r="A21" s="147"/>
      <c r="B21" s="560"/>
      <c r="C21" s="561"/>
      <c r="D21" s="96"/>
      <c r="E21" s="94"/>
      <c r="F21" s="97"/>
      <c r="G21" s="97"/>
      <c r="H21" s="360">
        <f t="shared" si="1"/>
        <v>0</v>
      </c>
    </row>
    <row r="22" spans="1:8" s="175" customFormat="1" ht="13.5" thickBot="1" x14ac:dyDescent="0.25">
      <c r="A22" s="553" t="s">
        <v>97</v>
      </c>
      <c r="B22" s="554"/>
      <c r="C22" s="554"/>
      <c r="D22" s="555"/>
      <c r="E22" s="217">
        <f>ROUND(SUM(E17:E21),0)</f>
        <v>0</v>
      </c>
      <c r="F22" s="217">
        <f>ROUND(SUM(F17:F21),0)</f>
        <v>0</v>
      </c>
      <c r="G22" s="217">
        <f>ROUND(SUM(G17:G21),0)</f>
        <v>0</v>
      </c>
      <c r="H22" s="218">
        <f>ROUND(SUM(H17:H21),0)</f>
        <v>0</v>
      </c>
    </row>
    <row r="23" spans="1:8" s="216" customFormat="1" ht="7.5" customHeight="1" thickBot="1" x14ac:dyDescent="0.25">
      <c r="A23" s="213"/>
      <c r="B23" s="214"/>
      <c r="C23" s="214"/>
      <c r="D23" s="214"/>
      <c r="E23" s="215"/>
      <c r="F23" s="215"/>
      <c r="G23" s="215"/>
      <c r="H23" s="215"/>
    </row>
    <row r="24" spans="1:8" ht="30.75" thickBot="1" x14ac:dyDescent="0.25">
      <c r="A24" s="203" t="s">
        <v>141</v>
      </c>
      <c r="B24" s="556" t="s">
        <v>78</v>
      </c>
      <c r="C24" s="557"/>
      <c r="D24" s="345" t="s">
        <v>154</v>
      </c>
      <c r="E24" s="204" t="s">
        <v>53</v>
      </c>
      <c r="F24" s="204" t="s">
        <v>56</v>
      </c>
      <c r="G24" s="344" t="s">
        <v>54</v>
      </c>
      <c r="H24" s="212" t="s">
        <v>73</v>
      </c>
    </row>
    <row r="25" spans="1:8" x14ac:dyDescent="0.2">
      <c r="A25" s="147"/>
      <c r="B25" s="558"/>
      <c r="C25" s="559"/>
      <c r="D25" s="93"/>
      <c r="E25" s="94"/>
      <c r="F25" s="97"/>
      <c r="G25" s="97"/>
      <c r="H25" s="360">
        <f>SUM(E25:G25)</f>
        <v>0</v>
      </c>
    </row>
    <row r="26" spans="1:8" x14ac:dyDescent="0.2">
      <c r="A26" s="147"/>
      <c r="B26" s="560"/>
      <c r="C26" s="561"/>
      <c r="D26" s="96"/>
      <c r="E26" s="94"/>
      <c r="F26" s="97"/>
      <c r="G26" s="97"/>
      <c r="H26" s="360">
        <f>SUM(E26:G26)</f>
        <v>0</v>
      </c>
    </row>
    <row r="27" spans="1:8" s="175" customFormat="1" ht="13.5" thickBot="1" x14ac:dyDescent="0.25">
      <c r="A27" s="553" t="s">
        <v>97</v>
      </c>
      <c r="B27" s="554"/>
      <c r="C27" s="554"/>
      <c r="D27" s="555"/>
      <c r="E27" s="217">
        <f>ROUND(SUM(E25:E26),0)</f>
        <v>0</v>
      </c>
      <c r="F27" s="217">
        <f>ROUND(SUM(F25:F26),0)</f>
        <v>0</v>
      </c>
      <c r="G27" s="217">
        <f>ROUND(SUM(G25:G26),0)</f>
        <v>0</v>
      </c>
      <c r="H27" s="218">
        <f>ROUND(SUM(E27:G27),0)</f>
        <v>0</v>
      </c>
    </row>
    <row r="28" spans="1:8" ht="9.75" customHeight="1" thickBot="1" x14ac:dyDescent="0.25">
      <c r="A28" s="196"/>
    </row>
    <row r="29" spans="1:8" s="175" customFormat="1" ht="15.75" customHeight="1" thickBot="1" x14ac:dyDescent="0.25">
      <c r="A29" s="549" t="s">
        <v>204</v>
      </c>
      <c r="B29" s="552"/>
      <c r="C29" s="552"/>
      <c r="D29" s="550"/>
      <c r="E29" s="169">
        <f>ROUND(SUM(E13+E22+E27),0)</f>
        <v>0</v>
      </c>
      <c r="F29" s="169">
        <f>ROUND(SUM(F13+F22+F27),0)</f>
        <v>0</v>
      </c>
      <c r="G29" s="169">
        <f>ROUND(SUM(G13+G22+G27),0)</f>
        <v>0</v>
      </c>
      <c r="H29" s="219">
        <f>ROUND(SUM(H13+H22+H27),0)</f>
        <v>0</v>
      </c>
    </row>
    <row r="30" spans="1:8" ht="13.5" thickBot="1" x14ac:dyDescent="0.25"/>
    <row r="31" spans="1:8" ht="11.25" customHeight="1" x14ac:dyDescent="0.2">
      <c r="A31" s="528" t="s">
        <v>130</v>
      </c>
      <c r="B31" s="529"/>
      <c r="C31" s="529"/>
      <c r="D31" s="529"/>
      <c r="E31" s="529"/>
      <c r="F31" s="529"/>
      <c r="G31" s="529"/>
      <c r="H31" s="530"/>
    </row>
    <row r="32" spans="1:8" ht="11.25" customHeight="1" thickBot="1" x14ac:dyDescent="0.25">
      <c r="A32" s="531"/>
      <c r="B32" s="532"/>
      <c r="C32" s="532"/>
      <c r="D32" s="532"/>
      <c r="E32" s="532"/>
      <c r="F32" s="532"/>
      <c r="G32" s="532"/>
      <c r="H32" s="533"/>
    </row>
  </sheetData>
  <sheetProtection sheet="1" objects="1" scenarios="1" formatCells="0" formatColumns="0" formatRows="0" insertRows="0" deleteRows="0"/>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19">
    <mergeCell ref="B19:C19"/>
    <mergeCell ref="B20:C20"/>
    <mergeCell ref="B21:C21"/>
    <mergeCell ref="F1:H1"/>
    <mergeCell ref="A1:B1"/>
    <mergeCell ref="A2:H2"/>
    <mergeCell ref="A3:H3"/>
    <mergeCell ref="A31:H32"/>
    <mergeCell ref="A29:D29"/>
    <mergeCell ref="A27:D27"/>
    <mergeCell ref="A22:D22"/>
    <mergeCell ref="A13:D13"/>
    <mergeCell ref="B24:C24"/>
    <mergeCell ref="B25:C25"/>
    <mergeCell ref="B26:C26"/>
    <mergeCell ref="B15:C15"/>
    <mergeCell ref="B16:C16"/>
    <mergeCell ref="B17:C17"/>
    <mergeCell ref="B18:C18"/>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34"/>
  <sheetViews>
    <sheetView showGridLines="0" zoomScale="90" workbookViewId="0">
      <selection activeCell="A10" sqref="A10"/>
    </sheetView>
  </sheetViews>
  <sheetFormatPr defaultColWidth="9.140625" defaultRowHeight="12.75" x14ac:dyDescent="0.2"/>
  <cols>
    <col min="1" max="1" width="8" style="4" customWidth="1"/>
    <col min="2" max="2" width="57.42578125" style="4" customWidth="1"/>
    <col min="3" max="3" width="12.42578125" style="98" customWidth="1"/>
    <col min="4" max="4" width="28.28515625" style="222" customWidth="1"/>
    <col min="5" max="5" width="50.85546875" style="182" customWidth="1"/>
    <col min="6" max="16384" width="9.140625" style="4"/>
  </cols>
  <sheetData>
    <row r="1" spans="1:11" s="347" customFormat="1" ht="12.75" customHeight="1" x14ac:dyDescent="0.2">
      <c r="A1" s="535" t="s">
        <v>111</v>
      </c>
      <c r="B1" s="535"/>
      <c r="C1" s="220"/>
      <c r="D1" s="170"/>
      <c r="E1" s="328"/>
      <c r="F1" s="343"/>
      <c r="G1" s="343"/>
      <c r="H1" s="343"/>
    </row>
    <row r="2" spans="1:11" s="194" customFormat="1" ht="18.75" thickBot="1" x14ac:dyDescent="0.25">
      <c r="A2" s="566" t="s">
        <v>50</v>
      </c>
      <c r="B2" s="566"/>
      <c r="C2" s="566"/>
      <c r="D2" s="566"/>
      <c r="E2" s="566"/>
      <c r="F2" s="221"/>
      <c r="G2" s="221"/>
      <c r="H2" s="221"/>
      <c r="I2" s="193"/>
      <c r="J2" s="193"/>
      <c r="K2" s="193"/>
    </row>
    <row r="3" spans="1:11" ht="76.5" customHeight="1" thickBot="1" x14ac:dyDescent="0.25">
      <c r="A3" s="543" t="s">
        <v>186</v>
      </c>
      <c r="B3" s="544"/>
      <c r="C3" s="544"/>
      <c r="D3" s="544"/>
      <c r="E3" s="545"/>
    </row>
    <row r="4" spans="1:11" ht="11.25" customHeight="1" thickBot="1" x14ac:dyDescent="0.25">
      <c r="B4" s="178"/>
    </row>
    <row r="5" spans="1:11" ht="15.75" customHeight="1" thickBot="1" x14ac:dyDescent="0.3">
      <c r="A5" s="567" t="s">
        <v>166</v>
      </c>
      <c r="B5" s="568"/>
      <c r="C5" s="568"/>
      <c r="D5" s="568"/>
      <c r="E5" s="569"/>
    </row>
    <row r="6" spans="1:11" ht="13.5" thickBot="1" x14ac:dyDescent="0.25">
      <c r="B6" s="178"/>
    </row>
    <row r="7" spans="1:11" s="175" customFormat="1" ht="26.25" thickBot="1" x14ac:dyDescent="0.25">
      <c r="A7" s="223" t="s">
        <v>141</v>
      </c>
      <c r="B7" s="345" t="s">
        <v>91</v>
      </c>
      <c r="C7" s="206" t="s">
        <v>92</v>
      </c>
      <c r="D7" s="207" t="s">
        <v>63</v>
      </c>
      <c r="E7" s="208" t="s">
        <v>64</v>
      </c>
    </row>
    <row r="8" spans="1:11" s="175" customFormat="1" ht="15.75" thickBot="1" x14ac:dyDescent="0.25">
      <c r="A8" s="546" t="s">
        <v>53</v>
      </c>
      <c r="B8" s="547"/>
      <c r="C8" s="547"/>
      <c r="D8" s="547"/>
      <c r="E8" s="548"/>
    </row>
    <row r="9" spans="1:11" s="8" customFormat="1" ht="13.5" thickBot="1" x14ac:dyDescent="0.25">
      <c r="A9" s="329">
        <v>3</v>
      </c>
      <c r="B9" s="378" t="s">
        <v>132</v>
      </c>
      <c r="C9" s="334">
        <v>28000</v>
      </c>
      <c r="D9" s="379" t="s">
        <v>0</v>
      </c>
      <c r="E9" s="335" t="s">
        <v>1</v>
      </c>
    </row>
    <row r="10" spans="1:11" x14ac:dyDescent="0.2">
      <c r="A10" s="147"/>
      <c r="B10" s="141"/>
      <c r="C10" s="76"/>
      <c r="D10" s="101"/>
      <c r="E10" s="80"/>
    </row>
    <row r="11" spans="1:11" x14ac:dyDescent="0.2">
      <c r="A11" s="147"/>
      <c r="B11" s="141"/>
      <c r="C11" s="76"/>
      <c r="D11" s="101"/>
      <c r="E11" s="80"/>
    </row>
    <row r="12" spans="1:11" x14ac:dyDescent="0.2">
      <c r="A12" s="147"/>
      <c r="B12" s="141"/>
      <c r="C12" s="76"/>
      <c r="D12" s="101"/>
      <c r="E12" s="80"/>
    </row>
    <row r="13" spans="1:11" x14ac:dyDescent="0.2">
      <c r="A13" s="147"/>
      <c r="B13" s="141"/>
      <c r="C13" s="76"/>
      <c r="D13" s="101"/>
      <c r="E13" s="80"/>
    </row>
    <row r="14" spans="1:11" ht="13.5" thickBot="1" x14ac:dyDescent="0.25">
      <c r="A14" s="148"/>
      <c r="B14" s="144"/>
      <c r="C14" s="151"/>
      <c r="D14" s="152"/>
      <c r="E14" s="133"/>
    </row>
    <row r="15" spans="1:11" ht="13.5" thickBot="1" x14ac:dyDescent="0.25">
      <c r="A15" s="549" t="s">
        <v>57</v>
      </c>
      <c r="B15" s="550"/>
      <c r="C15" s="169">
        <f>SUM(C10:C14)</f>
        <v>0</v>
      </c>
      <c r="D15" s="380"/>
      <c r="E15" s="373"/>
    </row>
    <row r="16" spans="1:11" s="175" customFormat="1" ht="15.75" thickBot="1" x14ac:dyDescent="0.25">
      <c r="A16" s="546" t="s">
        <v>56</v>
      </c>
      <c r="B16" s="547"/>
      <c r="C16" s="547"/>
      <c r="D16" s="547"/>
      <c r="E16" s="548"/>
    </row>
    <row r="17" spans="1:5" x14ac:dyDescent="0.2">
      <c r="A17" s="149"/>
      <c r="B17" s="140"/>
      <c r="C17" s="76"/>
      <c r="D17" s="150"/>
      <c r="E17" s="77"/>
    </row>
    <row r="18" spans="1:5" x14ac:dyDescent="0.2">
      <c r="A18" s="147"/>
      <c r="B18" s="141"/>
      <c r="C18" s="88"/>
      <c r="D18" s="101"/>
      <c r="E18" s="80"/>
    </row>
    <row r="19" spans="1:5" x14ac:dyDescent="0.2">
      <c r="A19" s="147"/>
      <c r="B19" s="141"/>
      <c r="C19" s="88"/>
      <c r="D19" s="101"/>
      <c r="E19" s="80"/>
    </row>
    <row r="20" spans="1:5" x14ac:dyDescent="0.2">
      <c r="A20" s="147"/>
      <c r="B20" s="141"/>
      <c r="C20" s="88"/>
      <c r="D20" s="101"/>
      <c r="E20" s="80"/>
    </row>
    <row r="21" spans="1:5" ht="13.5" thickBot="1" x14ac:dyDescent="0.25">
      <c r="A21" s="148"/>
      <c r="B21" s="144"/>
      <c r="C21" s="138"/>
      <c r="D21" s="152"/>
      <c r="E21" s="133"/>
    </row>
    <row r="22" spans="1:5" ht="13.5" thickBot="1" x14ac:dyDescent="0.25">
      <c r="A22" s="549" t="s">
        <v>58</v>
      </c>
      <c r="B22" s="550"/>
      <c r="C22" s="192">
        <f>SUM(C17:C21)</f>
        <v>0</v>
      </c>
      <c r="D22" s="380"/>
      <c r="E22" s="373"/>
    </row>
    <row r="23" spans="1:5" s="175" customFormat="1" ht="15.75" thickBot="1" x14ac:dyDescent="0.25">
      <c r="A23" s="546" t="s">
        <v>54</v>
      </c>
      <c r="B23" s="547"/>
      <c r="C23" s="547"/>
      <c r="D23" s="547"/>
      <c r="E23" s="548"/>
    </row>
    <row r="24" spans="1:5" x14ac:dyDescent="0.2">
      <c r="A24" s="149"/>
      <c r="B24" s="140"/>
      <c r="C24" s="76"/>
      <c r="D24" s="150"/>
      <c r="E24" s="77"/>
    </row>
    <row r="25" spans="1:5" x14ac:dyDescent="0.2">
      <c r="A25" s="147"/>
      <c r="B25" s="141"/>
      <c r="C25" s="76"/>
      <c r="D25" s="101"/>
      <c r="E25" s="80"/>
    </row>
    <row r="26" spans="1:5" x14ac:dyDescent="0.2">
      <c r="A26" s="147"/>
      <c r="B26" s="141"/>
      <c r="C26" s="76"/>
      <c r="D26" s="101"/>
      <c r="E26" s="80"/>
    </row>
    <row r="27" spans="1:5" x14ac:dyDescent="0.2">
      <c r="A27" s="147"/>
      <c r="B27" s="141"/>
      <c r="C27" s="76"/>
      <c r="D27" s="101"/>
      <c r="E27" s="80"/>
    </row>
    <row r="28" spans="1:5" ht="13.5" thickBot="1" x14ac:dyDescent="0.25">
      <c r="A28" s="148"/>
      <c r="B28" s="144"/>
      <c r="C28" s="151"/>
      <c r="D28" s="152"/>
      <c r="E28" s="133"/>
    </row>
    <row r="29" spans="1:5" ht="13.5" thickBot="1" x14ac:dyDescent="0.25">
      <c r="A29" s="549" t="s">
        <v>59</v>
      </c>
      <c r="B29" s="550"/>
      <c r="C29" s="192">
        <f>SUM(C24:C28)</f>
        <v>0</v>
      </c>
      <c r="D29" s="380"/>
      <c r="E29" s="373"/>
    </row>
    <row r="30" spans="1:5" ht="7.5" customHeight="1" thickBot="1" x14ac:dyDescent="0.25">
      <c r="A30" s="312"/>
      <c r="B30" s="313"/>
      <c r="C30" s="320"/>
      <c r="D30" s="316"/>
      <c r="E30" s="315"/>
    </row>
    <row r="31" spans="1:5" s="175" customFormat="1" ht="13.5" thickBot="1" x14ac:dyDescent="0.25">
      <c r="A31" s="549" t="s">
        <v>203</v>
      </c>
      <c r="B31" s="550"/>
      <c r="C31" s="169">
        <f>C15+C22+C29</f>
        <v>0</v>
      </c>
      <c r="D31" s="381"/>
      <c r="E31" s="377"/>
    </row>
    <row r="32" spans="1:5" ht="13.5" thickBot="1" x14ac:dyDescent="0.25"/>
    <row r="33" spans="1:5" ht="11.25" customHeight="1" x14ac:dyDescent="0.2">
      <c r="A33" s="528" t="s">
        <v>130</v>
      </c>
      <c r="B33" s="529"/>
      <c r="C33" s="529"/>
      <c r="D33" s="529"/>
      <c r="E33" s="530"/>
    </row>
    <row r="34" spans="1:5" ht="11.25" customHeight="1" thickBot="1" x14ac:dyDescent="0.25">
      <c r="A34" s="531"/>
      <c r="B34" s="532"/>
      <c r="C34" s="532"/>
      <c r="D34" s="532"/>
      <c r="E34" s="533"/>
    </row>
  </sheetData>
  <sheetProtection sheet="1" objects="1" scenarios="1" formatCells="0" formatColumns="0" formatRows="0" insertRows="0" deleteRows="0"/>
  <customSheetViews>
    <customSheetView guid="{BF352FCE-C1BE-4B84-9561-6030FEF6A15F}" scale="90" showPageBreaks="1" fitToPage="1">
      <selection activeCell="A2" sqref="A2:D2"/>
      <pageMargins left="0.5" right="0.5" top="0.25" bottom="0.5" header="0.5" footer="0.25"/>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6"/>
      <headerFooter alignWithMargins="0">
        <oddFooter>&amp;Lg. Construction&amp;RPage &amp;P of &amp;N</oddFooter>
      </headerFooter>
    </customSheetView>
  </customSheetViews>
  <mergeCells count="12">
    <mergeCell ref="A1:B1"/>
    <mergeCell ref="A2:E2"/>
    <mergeCell ref="A3:E3"/>
    <mergeCell ref="A5:E5"/>
    <mergeCell ref="A33:E34"/>
    <mergeCell ref="A8:E8"/>
    <mergeCell ref="A16:E16"/>
    <mergeCell ref="A23:E23"/>
    <mergeCell ref="A31:B31"/>
    <mergeCell ref="A29:B29"/>
    <mergeCell ref="A22:B22"/>
    <mergeCell ref="A15:B15"/>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35"/>
  <sheetViews>
    <sheetView showGridLines="0" zoomScale="90" workbookViewId="0">
      <selection activeCell="A8" sqref="A8"/>
    </sheetView>
  </sheetViews>
  <sheetFormatPr defaultColWidth="9.140625" defaultRowHeight="12.75" x14ac:dyDescent="0.2"/>
  <cols>
    <col min="1" max="1" width="7.7109375" style="4" customWidth="1"/>
    <col min="2" max="2" width="42.28515625" style="4" customWidth="1"/>
    <col min="3" max="3" width="14.140625" style="98" customWidth="1"/>
    <col min="4" max="4" width="36.140625" style="224" customWidth="1"/>
    <col min="5" max="5" width="61.7109375" style="182" customWidth="1"/>
    <col min="6" max="16384" width="9.140625" style="4"/>
  </cols>
  <sheetData>
    <row r="1" spans="1:8" s="347" customFormat="1" ht="12.75" customHeight="1" x14ac:dyDescent="0.2">
      <c r="A1" s="535" t="s">
        <v>111</v>
      </c>
      <c r="B1" s="535"/>
      <c r="C1" s="170"/>
      <c r="D1" s="343"/>
      <c r="E1" s="328"/>
    </row>
    <row r="2" spans="1:8" s="194" customFormat="1" ht="18.75" thickBot="1" x14ac:dyDescent="0.25">
      <c r="A2" s="570" t="s">
        <v>51</v>
      </c>
      <c r="B2" s="570"/>
      <c r="C2" s="570"/>
      <c r="D2" s="570"/>
      <c r="E2" s="570"/>
      <c r="F2" s="193"/>
      <c r="G2" s="193"/>
      <c r="H2" s="193"/>
    </row>
    <row r="3" spans="1:8" ht="81" customHeight="1" thickBot="1" x14ac:dyDescent="0.25">
      <c r="A3" s="571" t="s">
        <v>192</v>
      </c>
      <c r="B3" s="572"/>
      <c r="C3" s="572"/>
      <c r="D3" s="572"/>
      <c r="E3" s="573"/>
    </row>
    <row r="4" spans="1:8" ht="6.75" customHeight="1" thickBot="1" x14ac:dyDescent="0.25">
      <c r="B4" s="178"/>
    </row>
    <row r="5" spans="1:8" s="175" customFormat="1" ht="26.25" thickBot="1" x14ac:dyDescent="0.25">
      <c r="A5" s="203" t="s">
        <v>141</v>
      </c>
      <c r="B5" s="345" t="s">
        <v>142</v>
      </c>
      <c r="C5" s="206" t="s">
        <v>75</v>
      </c>
      <c r="D5" s="207" t="s">
        <v>63</v>
      </c>
      <c r="E5" s="208" t="s">
        <v>64</v>
      </c>
    </row>
    <row r="6" spans="1:8" s="175" customFormat="1" ht="15.75" thickBot="1" x14ac:dyDescent="0.25">
      <c r="A6" s="546" t="s">
        <v>53</v>
      </c>
      <c r="B6" s="547"/>
      <c r="C6" s="547"/>
      <c r="D6" s="547"/>
      <c r="E6" s="548"/>
    </row>
    <row r="7" spans="1:8" ht="13.5" customHeight="1" thickBot="1" x14ac:dyDescent="0.25">
      <c r="A7" s="374">
        <v>5</v>
      </c>
      <c r="B7" s="330" t="s">
        <v>143</v>
      </c>
      <c r="C7" s="334">
        <v>16000</v>
      </c>
      <c r="D7" s="375" t="s">
        <v>98</v>
      </c>
      <c r="E7" s="335" t="s">
        <v>99</v>
      </c>
    </row>
    <row r="8" spans="1:8" x14ac:dyDescent="0.2">
      <c r="A8" s="147"/>
      <c r="B8" s="140"/>
      <c r="C8" s="76"/>
      <c r="D8" s="102"/>
      <c r="E8" s="77"/>
    </row>
    <row r="9" spans="1:8" x14ac:dyDescent="0.2">
      <c r="A9" s="147"/>
      <c r="B9" s="140"/>
      <c r="C9" s="76"/>
      <c r="D9" s="102"/>
      <c r="E9" s="77"/>
    </row>
    <row r="10" spans="1:8" x14ac:dyDescent="0.2">
      <c r="A10" s="147"/>
      <c r="B10" s="141"/>
      <c r="C10" s="88"/>
      <c r="D10" s="103"/>
      <c r="E10" s="80"/>
    </row>
    <row r="11" spans="1:8" x14ac:dyDescent="0.2">
      <c r="A11" s="147"/>
      <c r="B11" s="141"/>
      <c r="C11" s="88"/>
      <c r="D11" s="103"/>
      <c r="E11" s="80"/>
    </row>
    <row r="12" spans="1:8" x14ac:dyDescent="0.2">
      <c r="A12" s="147"/>
      <c r="B12" s="141"/>
      <c r="C12" s="88"/>
      <c r="D12" s="103"/>
      <c r="E12" s="80"/>
    </row>
    <row r="13" spans="1:8" ht="13.5" thickBot="1" x14ac:dyDescent="0.25">
      <c r="A13" s="148"/>
      <c r="B13" s="144"/>
      <c r="C13" s="138"/>
      <c r="D13" s="153"/>
      <c r="E13" s="133"/>
    </row>
    <row r="14" spans="1:8" ht="13.5" thickBot="1" x14ac:dyDescent="0.25">
      <c r="A14" s="549" t="s">
        <v>57</v>
      </c>
      <c r="B14" s="550"/>
      <c r="C14" s="192">
        <f>ROUND(SUM(C8:C13),0)</f>
        <v>0</v>
      </c>
      <c r="D14" s="372"/>
      <c r="E14" s="373"/>
    </row>
    <row r="15" spans="1:8" s="175" customFormat="1" ht="15.75" thickBot="1" x14ac:dyDescent="0.25">
      <c r="A15" s="223"/>
      <c r="B15" s="547" t="s">
        <v>56</v>
      </c>
      <c r="C15" s="547"/>
      <c r="D15" s="547"/>
      <c r="E15" s="548"/>
    </row>
    <row r="16" spans="1:8" x14ac:dyDescent="0.2">
      <c r="A16" s="149"/>
      <c r="B16" s="154"/>
      <c r="C16" s="76"/>
      <c r="D16" s="102"/>
      <c r="E16" s="77"/>
    </row>
    <row r="17" spans="1:5" x14ac:dyDescent="0.2">
      <c r="A17" s="147"/>
      <c r="B17" s="141"/>
      <c r="C17" s="88"/>
      <c r="D17" s="103"/>
      <c r="E17" s="80"/>
    </row>
    <row r="18" spans="1:5" x14ac:dyDescent="0.2">
      <c r="A18" s="147"/>
      <c r="B18" s="141"/>
      <c r="C18" s="88"/>
      <c r="D18" s="103"/>
      <c r="E18" s="80"/>
    </row>
    <row r="19" spans="1:5" x14ac:dyDescent="0.2">
      <c r="A19" s="147"/>
      <c r="B19" s="141"/>
      <c r="C19" s="88"/>
      <c r="D19" s="103"/>
      <c r="E19" s="80"/>
    </row>
    <row r="20" spans="1:5" x14ac:dyDescent="0.2">
      <c r="A20" s="147"/>
      <c r="B20" s="141"/>
      <c r="C20" s="88"/>
      <c r="D20" s="103"/>
      <c r="E20" s="80"/>
    </row>
    <row r="21" spans="1:5" ht="13.5" thickBot="1" x14ac:dyDescent="0.25">
      <c r="A21" s="148"/>
      <c r="B21" s="144"/>
      <c r="C21" s="138"/>
      <c r="D21" s="153"/>
      <c r="E21" s="133"/>
    </row>
    <row r="22" spans="1:5" ht="13.5" thickBot="1" x14ac:dyDescent="0.25">
      <c r="A22" s="549" t="s">
        <v>58</v>
      </c>
      <c r="B22" s="550"/>
      <c r="C22" s="192">
        <f>ROUND(SUM(C16:C21),0)</f>
        <v>0</v>
      </c>
      <c r="D22" s="372"/>
      <c r="E22" s="373"/>
    </row>
    <row r="23" spans="1:5" s="175" customFormat="1" ht="15.75" thickBot="1" x14ac:dyDescent="0.25">
      <c r="A23" s="223"/>
      <c r="B23" s="547" t="s">
        <v>54</v>
      </c>
      <c r="C23" s="547"/>
      <c r="D23" s="547"/>
      <c r="E23" s="548"/>
    </row>
    <row r="24" spans="1:5" x14ac:dyDescent="0.2">
      <c r="A24" s="149"/>
      <c r="B24" s="154"/>
      <c r="C24" s="76"/>
      <c r="D24" s="102"/>
      <c r="E24" s="77"/>
    </row>
    <row r="25" spans="1:5" x14ac:dyDescent="0.2">
      <c r="A25" s="147"/>
      <c r="B25" s="140"/>
      <c r="C25" s="76"/>
      <c r="D25" s="102"/>
      <c r="E25" s="77"/>
    </row>
    <row r="26" spans="1:5" x14ac:dyDescent="0.2">
      <c r="A26" s="147"/>
      <c r="B26" s="141"/>
      <c r="C26" s="88"/>
      <c r="D26" s="103"/>
      <c r="E26" s="80"/>
    </row>
    <row r="27" spans="1:5" x14ac:dyDescent="0.2">
      <c r="A27" s="147"/>
      <c r="B27" s="141"/>
      <c r="C27" s="88"/>
      <c r="D27" s="103"/>
      <c r="E27" s="80"/>
    </row>
    <row r="28" spans="1:5" x14ac:dyDescent="0.2">
      <c r="A28" s="147"/>
      <c r="B28" s="141"/>
      <c r="C28" s="88"/>
      <c r="D28" s="103"/>
      <c r="E28" s="80"/>
    </row>
    <row r="29" spans="1:5" ht="13.5" thickBot="1" x14ac:dyDescent="0.25">
      <c r="A29" s="148"/>
      <c r="B29" s="144"/>
      <c r="C29" s="138"/>
      <c r="D29" s="153"/>
      <c r="E29" s="133"/>
    </row>
    <row r="30" spans="1:5" ht="13.5" thickBot="1" x14ac:dyDescent="0.25">
      <c r="A30" s="549" t="s">
        <v>59</v>
      </c>
      <c r="B30" s="550"/>
      <c r="C30" s="192">
        <f>ROUND(SUM(C24:C29),0)</f>
        <v>0</v>
      </c>
      <c r="D30" s="372"/>
      <c r="E30" s="373"/>
    </row>
    <row r="31" spans="1:5" ht="7.5" customHeight="1" thickBot="1" x14ac:dyDescent="0.25">
      <c r="A31" s="312"/>
      <c r="B31" s="313"/>
      <c r="C31" s="320"/>
      <c r="D31" s="314"/>
      <c r="E31" s="315"/>
    </row>
    <row r="32" spans="1:5" s="175" customFormat="1" ht="13.5" thickBot="1" x14ac:dyDescent="0.25">
      <c r="A32" s="549" t="s">
        <v>202</v>
      </c>
      <c r="B32" s="550"/>
      <c r="C32" s="225">
        <f>ROUND(SUM(C30+C22+C14),0)</f>
        <v>0</v>
      </c>
      <c r="D32" s="376"/>
      <c r="E32" s="377"/>
    </row>
    <row r="33" spans="1:5" ht="13.5" thickBot="1" x14ac:dyDescent="0.25"/>
    <row r="34" spans="1:5" ht="11.25" customHeight="1" x14ac:dyDescent="0.2">
      <c r="A34" s="528" t="s">
        <v>130</v>
      </c>
      <c r="B34" s="529"/>
      <c r="C34" s="529"/>
      <c r="D34" s="529"/>
      <c r="E34" s="530"/>
    </row>
    <row r="35" spans="1:5" ht="11.25" customHeight="1" thickBot="1" x14ac:dyDescent="0.25">
      <c r="A35" s="531"/>
      <c r="B35" s="532"/>
      <c r="C35" s="532"/>
      <c r="D35" s="532"/>
      <c r="E35" s="533"/>
    </row>
  </sheetData>
  <sheetProtection sheet="1" objects="1" scenarios="1" formatCells="0" formatColumns="0" formatRows="0" insertRows="0" deleteRows="0"/>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11">
    <mergeCell ref="A1:B1"/>
    <mergeCell ref="A2:E2"/>
    <mergeCell ref="A34:E35"/>
    <mergeCell ref="A3:E3"/>
    <mergeCell ref="A6:E6"/>
    <mergeCell ref="B23:E23"/>
    <mergeCell ref="B15:E15"/>
    <mergeCell ref="A32:B32"/>
    <mergeCell ref="A30:B30"/>
    <mergeCell ref="A22:B22"/>
    <mergeCell ref="A14:B14"/>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K87"/>
  <sheetViews>
    <sheetView showGridLines="0" zoomScaleNormal="100" workbookViewId="0">
      <selection activeCell="B7" sqref="B7"/>
    </sheetView>
  </sheetViews>
  <sheetFormatPr defaultColWidth="9.140625" defaultRowHeight="12.75" x14ac:dyDescent="0.2"/>
  <cols>
    <col min="1" max="1" width="39.7109375" style="241" bestFit="1" customWidth="1"/>
    <col min="2" max="4" width="21.28515625" style="241" customWidth="1"/>
    <col min="5" max="5" width="24.140625" style="241" customWidth="1"/>
    <col min="6" max="6" width="31.42578125" style="241" customWidth="1"/>
    <col min="7" max="7" width="7" style="241" customWidth="1"/>
    <col min="8" max="8" width="23.7109375" style="241" hidden="1" customWidth="1"/>
    <col min="9" max="9" width="9.140625" style="241" hidden="1" customWidth="1"/>
    <col min="10" max="10" width="6.5703125" style="241" customWidth="1"/>
    <col min="11" max="16384" width="9.140625" style="241"/>
  </cols>
  <sheetData>
    <row r="1" spans="1:11" s="226" customFormat="1" ht="10.5" customHeight="1" x14ac:dyDescent="0.2">
      <c r="A1" s="535" t="s">
        <v>110</v>
      </c>
      <c r="B1" s="535"/>
      <c r="C1" s="535"/>
      <c r="D1" s="535"/>
      <c r="F1" s="580"/>
      <c r="G1" s="581"/>
      <c r="H1" s="328"/>
    </row>
    <row r="2" spans="1:11" s="227" customFormat="1" ht="18.75" thickBot="1" x14ac:dyDescent="0.25">
      <c r="A2" s="574" t="s">
        <v>114</v>
      </c>
      <c r="B2" s="574"/>
      <c r="C2" s="574"/>
      <c r="D2" s="574"/>
      <c r="E2" s="574"/>
      <c r="F2" s="574"/>
      <c r="G2" s="574"/>
      <c r="H2" s="174"/>
    </row>
    <row r="3" spans="1:11" s="177" customFormat="1" ht="116.25" customHeight="1" thickBot="1" x14ac:dyDescent="0.25">
      <c r="A3" s="575" t="s">
        <v>196</v>
      </c>
      <c r="B3" s="572"/>
      <c r="C3" s="572"/>
      <c r="D3" s="572"/>
      <c r="E3" s="572"/>
      <c r="F3" s="572"/>
      <c r="G3" s="573"/>
      <c r="H3" s="10"/>
      <c r="I3" s="11"/>
      <c r="J3" s="228"/>
      <c r="K3" s="176"/>
    </row>
    <row r="4" spans="1:11" s="227" customFormat="1" ht="6.75" customHeight="1" thickBot="1" x14ac:dyDescent="0.3">
      <c r="A4" s="229"/>
      <c r="B4" s="229"/>
      <c r="C4" s="229"/>
      <c r="D4" s="229"/>
      <c r="E4" s="230"/>
      <c r="F4" s="229"/>
      <c r="G4" s="229"/>
      <c r="H4" s="229"/>
      <c r="I4" s="229"/>
    </row>
    <row r="5" spans="1:11" s="227" customFormat="1" ht="15" x14ac:dyDescent="0.25">
      <c r="A5" s="231"/>
      <c r="B5" s="348" t="s">
        <v>53</v>
      </c>
      <c r="C5" s="348" t="s">
        <v>56</v>
      </c>
      <c r="D5" s="348" t="s">
        <v>54</v>
      </c>
      <c r="E5" s="348" t="s">
        <v>88</v>
      </c>
      <c r="F5" s="576" t="s">
        <v>123</v>
      </c>
      <c r="G5" s="577"/>
      <c r="H5" s="230"/>
      <c r="I5" s="230"/>
    </row>
    <row r="6" spans="1:11" s="227" customFormat="1" ht="14.25" customHeight="1" x14ac:dyDescent="0.25">
      <c r="A6" s="232" t="s">
        <v>115</v>
      </c>
      <c r="B6" s="233"/>
      <c r="C6" s="233"/>
      <c r="D6" s="233"/>
      <c r="E6" s="349"/>
      <c r="F6" s="578"/>
      <c r="G6" s="579"/>
      <c r="H6" s="234"/>
      <c r="I6" s="235"/>
    </row>
    <row r="7" spans="1:11" s="227" customFormat="1" ht="15" x14ac:dyDescent="0.25">
      <c r="A7" s="236" t="s">
        <v>116</v>
      </c>
      <c r="B7" s="157">
        <v>0</v>
      </c>
      <c r="C7" s="157">
        <v>0</v>
      </c>
      <c r="D7" s="157">
        <v>0</v>
      </c>
      <c r="E7" s="366"/>
      <c r="F7" s="586" t="s">
        <v>181</v>
      </c>
      <c r="G7" s="600"/>
      <c r="H7" s="237"/>
      <c r="I7" s="238"/>
    </row>
    <row r="8" spans="1:11" s="227" customFormat="1" ht="15" x14ac:dyDescent="0.25">
      <c r="A8" s="236" t="s">
        <v>117</v>
      </c>
      <c r="B8" s="157">
        <v>0</v>
      </c>
      <c r="C8" s="157">
        <v>0</v>
      </c>
      <c r="D8" s="157">
        <v>0</v>
      </c>
      <c r="E8" s="367"/>
      <c r="F8" s="586" t="s">
        <v>182</v>
      </c>
      <c r="G8" s="587"/>
      <c r="H8" s="237"/>
      <c r="I8" s="238"/>
    </row>
    <row r="9" spans="1:11" s="227" customFormat="1" ht="15" x14ac:dyDescent="0.25">
      <c r="A9" s="236" t="s">
        <v>124</v>
      </c>
      <c r="B9" s="157">
        <v>0</v>
      </c>
      <c r="C9" s="157">
        <v>0</v>
      </c>
      <c r="D9" s="157">
        <v>0</v>
      </c>
      <c r="E9" s="368"/>
      <c r="F9" s="588"/>
      <c r="G9" s="589"/>
      <c r="H9" s="179"/>
    </row>
    <row r="10" spans="1:11" s="227" customFormat="1" ht="15" x14ac:dyDescent="0.25">
      <c r="A10" s="236" t="s">
        <v>118</v>
      </c>
      <c r="B10" s="157">
        <v>0</v>
      </c>
      <c r="C10" s="157">
        <v>0</v>
      </c>
      <c r="D10" s="157">
        <v>0</v>
      </c>
      <c r="E10" s="369"/>
      <c r="F10" s="588"/>
      <c r="G10" s="589"/>
      <c r="H10" s="179"/>
    </row>
    <row r="11" spans="1:11" s="227" customFormat="1" ht="15" customHeight="1" x14ac:dyDescent="0.25">
      <c r="A11" s="232" t="s">
        <v>119</v>
      </c>
      <c r="B11" s="121"/>
      <c r="C11" s="121"/>
      <c r="D11" s="121"/>
      <c r="E11" s="370"/>
      <c r="F11" s="592"/>
      <c r="G11" s="593"/>
      <c r="H11" s="179"/>
    </row>
    <row r="12" spans="1:11" s="227" customFormat="1" ht="15" customHeight="1" x14ac:dyDescent="0.25">
      <c r="A12" s="236" t="s">
        <v>120</v>
      </c>
      <c r="B12" s="122"/>
      <c r="C12" s="122"/>
      <c r="D12" s="122"/>
      <c r="E12" s="371">
        <f>ROUND(SUM(B12:D12),0)</f>
        <v>0</v>
      </c>
      <c r="F12" s="590"/>
      <c r="G12" s="591"/>
      <c r="H12" s="179"/>
    </row>
    <row r="13" spans="1:11" s="227" customFormat="1" ht="15" customHeight="1" x14ac:dyDescent="0.25">
      <c r="A13" s="236" t="s">
        <v>121</v>
      </c>
      <c r="B13" s="122"/>
      <c r="C13" s="122"/>
      <c r="D13" s="122"/>
      <c r="E13" s="371">
        <f>ROUND(SUM(B13:D13),0)</f>
        <v>0</v>
      </c>
      <c r="F13" s="590"/>
      <c r="G13" s="591"/>
      <c r="H13" s="179"/>
    </row>
    <row r="14" spans="1:11" s="227" customFormat="1" ht="15" customHeight="1" x14ac:dyDescent="0.25">
      <c r="A14" s="236" t="s">
        <v>125</v>
      </c>
      <c r="B14" s="122"/>
      <c r="C14" s="122"/>
      <c r="D14" s="122"/>
      <c r="E14" s="371">
        <f>ROUND(SUM(B14:D14),0)</f>
        <v>0</v>
      </c>
      <c r="F14" s="606"/>
      <c r="G14" s="591"/>
      <c r="H14" s="179"/>
    </row>
    <row r="15" spans="1:11" s="227" customFormat="1" ht="15" customHeight="1" x14ac:dyDescent="0.25">
      <c r="A15" s="236" t="s">
        <v>122</v>
      </c>
      <c r="B15" s="122"/>
      <c r="C15" s="122"/>
      <c r="D15" s="122"/>
      <c r="E15" s="371">
        <f>ROUND(SUM(B15:D15),0)</f>
        <v>0</v>
      </c>
      <c r="F15" s="606"/>
      <c r="G15" s="591"/>
      <c r="H15" s="179"/>
    </row>
    <row r="16" spans="1:11" s="227" customFormat="1" ht="15.95" customHeight="1" thickBot="1" x14ac:dyDescent="0.3">
      <c r="A16" s="239" t="s">
        <v>201</v>
      </c>
      <c r="B16" s="158">
        <f>ROUND(SUM(B12:B15),0)</f>
        <v>0</v>
      </c>
      <c r="C16" s="158">
        <f>ROUND(SUM(C12:C15),0)</f>
        <v>0</v>
      </c>
      <c r="D16" s="158">
        <f>ROUND(SUM(D12:D15),0)</f>
        <v>0</v>
      </c>
      <c r="E16" s="158">
        <f>ROUND(SUM(E12:E15),0)</f>
        <v>0</v>
      </c>
      <c r="F16" s="604"/>
      <c r="G16" s="605"/>
      <c r="H16" s="179"/>
    </row>
    <row r="17" spans="1:10" s="227" customFormat="1" ht="6" customHeight="1" thickBot="1" x14ac:dyDescent="0.3">
      <c r="A17" s="308"/>
      <c r="B17" s="309"/>
      <c r="C17" s="309"/>
      <c r="D17" s="309"/>
      <c r="E17" s="309"/>
      <c r="F17" s="309"/>
      <c r="G17" s="310"/>
      <c r="H17" s="179"/>
    </row>
    <row r="18" spans="1:10" s="227" customFormat="1" ht="48" customHeight="1" thickBot="1" x14ac:dyDescent="0.25">
      <c r="A18" s="597" t="s">
        <v>133</v>
      </c>
      <c r="B18" s="598"/>
      <c r="C18" s="598"/>
      <c r="D18" s="598"/>
      <c r="E18" s="598"/>
      <c r="F18" s="598"/>
      <c r="G18" s="599"/>
      <c r="H18" s="240"/>
      <c r="I18" s="240"/>
      <c r="J18" s="240"/>
    </row>
    <row r="19" spans="1:10" s="227" customFormat="1" ht="146.25" customHeight="1" thickBot="1" x14ac:dyDescent="0.25">
      <c r="A19" s="601" t="s">
        <v>213</v>
      </c>
      <c r="B19" s="602"/>
      <c r="C19" s="602"/>
      <c r="D19" s="602"/>
      <c r="E19" s="602"/>
      <c r="F19" s="602"/>
      <c r="G19" s="603"/>
      <c r="H19" s="9"/>
      <c r="I19" s="9"/>
      <c r="J19" s="9"/>
    </row>
    <row r="20" spans="1:10" s="227" customFormat="1" ht="7.5" customHeight="1" thickBot="1" x14ac:dyDescent="0.25">
      <c r="A20" s="9"/>
      <c r="B20" s="9"/>
      <c r="C20" s="9"/>
      <c r="D20" s="9"/>
      <c r="E20" s="9"/>
      <c r="F20" s="9"/>
      <c r="G20" s="9"/>
      <c r="H20" s="9"/>
      <c r="I20" s="9"/>
      <c r="J20" s="9"/>
    </row>
    <row r="21" spans="1:10" s="227" customFormat="1" ht="16.5" thickBot="1" x14ac:dyDescent="0.3">
      <c r="A21" s="594" t="s">
        <v>197</v>
      </c>
      <c r="B21" s="595"/>
      <c r="C21" s="595"/>
      <c r="D21" s="595"/>
      <c r="E21" s="595"/>
      <c r="F21" s="595"/>
      <c r="G21" s="596"/>
      <c r="H21" s="9"/>
      <c r="I21" s="9"/>
      <c r="J21" s="9"/>
    </row>
    <row r="22" spans="1:10" s="227" customFormat="1" ht="6" customHeight="1" thickBot="1" x14ac:dyDescent="0.25">
      <c r="A22" s="9"/>
      <c r="B22" s="9"/>
      <c r="C22" s="9"/>
      <c r="D22" s="9"/>
      <c r="E22" s="9"/>
      <c r="F22" s="9"/>
      <c r="G22" s="9"/>
      <c r="H22" s="9"/>
      <c r="I22" s="9"/>
      <c r="J22" s="9"/>
    </row>
    <row r="23" spans="1:10" s="227" customFormat="1" ht="57.75" customHeight="1" x14ac:dyDescent="0.2">
      <c r="A23" s="582" t="s">
        <v>134</v>
      </c>
      <c r="B23" s="469"/>
      <c r="C23" s="469"/>
      <c r="D23" s="469"/>
      <c r="E23" s="469"/>
      <c r="F23" s="469"/>
      <c r="G23" s="470"/>
      <c r="H23" s="4"/>
      <c r="I23" s="4"/>
      <c r="J23" s="4"/>
    </row>
    <row r="24" spans="1:10" s="227" customFormat="1" ht="24.75" customHeight="1" x14ac:dyDescent="0.2">
      <c r="A24" s="583"/>
      <c r="B24" s="584"/>
      <c r="C24" s="584"/>
      <c r="D24" s="584"/>
      <c r="E24" s="584"/>
      <c r="F24" s="584"/>
      <c r="G24" s="585"/>
      <c r="H24" s="4"/>
      <c r="I24" s="4"/>
      <c r="J24" s="4"/>
    </row>
    <row r="25" spans="1:10" s="227" customFormat="1" ht="4.5" customHeight="1" thickBot="1" x14ac:dyDescent="0.25">
      <c r="A25" s="471"/>
      <c r="B25" s="472"/>
      <c r="C25" s="472"/>
      <c r="D25" s="472"/>
      <c r="E25" s="472"/>
      <c r="F25" s="472"/>
      <c r="G25" s="473"/>
      <c r="H25" s="4"/>
      <c r="I25" s="4"/>
      <c r="J25" s="4"/>
    </row>
    <row r="26" spans="1:10" s="227" customFormat="1" x14ac:dyDescent="0.2"/>
    <row r="27" spans="1:10" s="227" customFormat="1" x14ac:dyDescent="0.2"/>
    <row r="28" spans="1:10" s="227" customFormat="1" x14ac:dyDescent="0.2"/>
    <row r="29" spans="1:10" s="227" customFormat="1" x14ac:dyDescent="0.2"/>
    <row r="30" spans="1:10" s="227" customFormat="1" ht="13.5" thickBot="1" x14ac:dyDescent="0.25"/>
    <row r="31" spans="1:10" s="227" customFormat="1" x14ac:dyDescent="0.2"/>
    <row r="32" spans="1:10" s="227" customFormat="1" x14ac:dyDescent="0.2"/>
    <row r="33" s="227" customFormat="1" x14ac:dyDescent="0.2"/>
    <row r="34" s="227" customFormat="1" x14ac:dyDescent="0.2"/>
    <row r="35" s="227" customFormat="1" x14ac:dyDescent="0.2"/>
    <row r="36" s="227" customFormat="1" x14ac:dyDescent="0.2"/>
    <row r="37" s="227" customFormat="1" x14ac:dyDescent="0.2"/>
    <row r="38" s="227" customFormat="1" x14ac:dyDescent="0.2"/>
    <row r="39" s="227" customFormat="1" x14ac:dyDescent="0.2"/>
    <row r="40" s="227" customFormat="1" x14ac:dyDescent="0.2"/>
    <row r="41" s="227" customFormat="1" x14ac:dyDescent="0.2"/>
    <row r="42" s="227" customFormat="1" x14ac:dyDescent="0.2"/>
    <row r="43" s="227" customFormat="1" x14ac:dyDescent="0.2"/>
    <row r="44" s="227" customFormat="1" x14ac:dyDescent="0.2"/>
    <row r="45" s="227" customFormat="1" x14ac:dyDescent="0.2"/>
    <row r="46" s="227" customFormat="1" x14ac:dyDescent="0.2"/>
    <row r="47" s="227" customFormat="1" x14ac:dyDescent="0.2"/>
    <row r="48" s="227" customFormat="1" x14ac:dyDescent="0.2"/>
    <row r="49" s="227" customFormat="1" x14ac:dyDescent="0.2"/>
    <row r="50" s="227" customFormat="1" x14ac:dyDescent="0.2"/>
    <row r="51" s="227" customFormat="1" x14ac:dyDescent="0.2"/>
    <row r="52" s="227" customFormat="1" x14ac:dyDescent="0.2"/>
    <row r="53" s="227" customFormat="1" x14ac:dyDescent="0.2"/>
    <row r="54" s="227" customFormat="1" x14ac:dyDescent="0.2"/>
    <row r="55" s="227" customFormat="1" x14ac:dyDescent="0.2"/>
    <row r="56" s="227" customFormat="1" x14ac:dyDescent="0.2"/>
    <row r="57" s="227" customFormat="1" x14ac:dyDescent="0.2"/>
    <row r="58" s="227" customFormat="1" x14ac:dyDescent="0.2"/>
    <row r="59" s="227" customFormat="1" x14ac:dyDescent="0.2"/>
    <row r="60" s="227" customFormat="1" x14ac:dyDescent="0.2"/>
    <row r="61" s="227" customFormat="1" x14ac:dyDescent="0.2"/>
    <row r="62" s="227" customFormat="1" x14ac:dyDescent="0.2"/>
    <row r="63" s="227" customFormat="1" x14ac:dyDescent="0.2"/>
    <row r="64" s="227" customFormat="1" x14ac:dyDescent="0.2"/>
    <row r="65" s="227" customFormat="1" x14ac:dyDescent="0.2"/>
    <row r="66" s="227" customFormat="1" x14ac:dyDescent="0.2"/>
    <row r="67" s="227" customFormat="1" x14ac:dyDescent="0.2"/>
    <row r="68" s="227" customFormat="1" x14ac:dyDescent="0.2"/>
    <row r="69" s="227" customFormat="1" x14ac:dyDescent="0.2"/>
    <row r="70" s="227" customFormat="1" x14ac:dyDescent="0.2"/>
    <row r="71" s="227" customFormat="1" x14ac:dyDescent="0.2"/>
    <row r="72" s="227" customFormat="1" x14ac:dyDescent="0.2"/>
    <row r="73" s="227" customFormat="1" x14ac:dyDescent="0.2"/>
    <row r="74" s="227" customFormat="1" x14ac:dyDescent="0.2"/>
    <row r="75" s="227" customFormat="1" x14ac:dyDescent="0.2"/>
    <row r="76" s="227" customFormat="1" x14ac:dyDescent="0.2"/>
    <row r="77" s="227" customFormat="1" x14ac:dyDescent="0.2"/>
    <row r="78" s="227" customFormat="1" x14ac:dyDescent="0.2"/>
    <row r="79" s="227" customFormat="1" x14ac:dyDescent="0.2"/>
    <row r="80" s="227" customFormat="1" x14ac:dyDescent="0.2"/>
    <row r="81" spans="9:10" s="227" customFormat="1" x14ac:dyDescent="0.2"/>
    <row r="82" spans="9:10" x14ac:dyDescent="0.2">
      <c r="I82" s="227"/>
      <c r="J82" s="227"/>
    </row>
    <row r="83" spans="9:10" x14ac:dyDescent="0.2">
      <c r="I83" s="227"/>
      <c r="J83" s="227"/>
    </row>
    <row r="84" spans="9:10" x14ac:dyDescent="0.2">
      <c r="I84" s="227"/>
      <c r="J84" s="227"/>
    </row>
    <row r="85" spans="9:10" x14ac:dyDescent="0.2">
      <c r="I85" s="227"/>
      <c r="J85" s="227"/>
    </row>
    <row r="86" spans="9:10" x14ac:dyDescent="0.2">
      <c r="I86" s="227"/>
      <c r="J86" s="227"/>
    </row>
    <row r="87" spans="9:10" x14ac:dyDescent="0.2">
      <c r="I87" s="227"/>
      <c r="J87" s="227"/>
    </row>
  </sheetData>
  <sheetProtection sheet="1" objects="1" scenarios="1" formatCells="0" formatColumns="0" formatRows="0" insertRows="0" deleteRows="0"/>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A23:G25"/>
    <mergeCell ref="A1:D1"/>
    <mergeCell ref="F8:G8"/>
    <mergeCell ref="F9:G9"/>
    <mergeCell ref="F10:G10"/>
    <mergeCell ref="F12:G12"/>
    <mergeCell ref="F11:G11"/>
    <mergeCell ref="A21:G21"/>
    <mergeCell ref="A18:G18"/>
    <mergeCell ref="F13:G13"/>
    <mergeCell ref="F7:G7"/>
    <mergeCell ref="A19:G19"/>
    <mergeCell ref="F16:G16"/>
    <mergeCell ref="F14:G14"/>
    <mergeCell ref="F15:G15"/>
    <mergeCell ref="A2:G2"/>
    <mergeCell ref="A3:G3"/>
    <mergeCell ref="F5:G5"/>
    <mergeCell ref="F6:G6"/>
    <mergeCell ref="F1:G1"/>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5"/>
  <sheetViews>
    <sheetView showGridLines="0" topLeftCell="A3" zoomScale="90" workbookViewId="0">
      <selection activeCell="A7" sqref="A7"/>
    </sheetView>
  </sheetViews>
  <sheetFormatPr defaultColWidth="9.140625" defaultRowHeight="12.75" x14ac:dyDescent="0.2"/>
  <cols>
    <col min="1" max="1" width="22.28515625" style="182" customWidth="1"/>
    <col min="2" max="2" width="15.140625" style="179" customWidth="1"/>
    <col min="3" max="3" width="61.85546875" style="180" customWidth="1"/>
    <col min="4" max="5" width="12" style="180" customWidth="1"/>
    <col min="6" max="6" width="13.85546875" style="180" customWidth="1"/>
    <col min="7" max="7" width="14.7109375" style="196" customWidth="1"/>
    <col min="8" max="16384" width="9.140625" style="4"/>
  </cols>
  <sheetData>
    <row r="1" spans="1:12" s="347" customFormat="1" ht="11.25" x14ac:dyDescent="0.2">
      <c r="A1" s="535" t="s">
        <v>111</v>
      </c>
      <c r="B1" s="535"/>
      <c r="C1" s="535"/>
      <c r="D1" s="343"/>
      <c r="E1" s="551"/>
      <c r="F1" s="551"/>
      <c r="G1" s="551"/>
      <c r="H1" s="343"/>
    </row>
    <row r="2" spans="1:12" s="194" customFormat="1" ht="18.75" thickBot="1" x14ac:dyDescent="0.25">
      <c r="A2" s="542" t="s">
        <v>80</v>
      </c>
      <c r="B2" s="542"/>
      <c r="C2" s="542"/>
      <c r="D2" s="542"/>
      <c r="E2" s="542"/>
      <c r="F2" s="542"/>
      <c r="G2" s="542"/>
      <c r="H2" s="193"/>
      <c r="I2" s="193"/>
      <c r="J2" s="193"/>
      <c r="K2" s="193"/>
      <c r="L2" s="193"/>
    </row>
    <row r="3" spans="1:12" s="16" customFormat="1" ht="282" customHeight="1" thickBot="1" x14ac:dyDescent="0.25">
      <c r="A3" s="543" t="s">
        <v>193</v>
      </c>
      <c r="B3" s="572"/>
      <c r="C3" s="572"/>
      <c r="D3" s="572"/>
      <c r="E3" s="572"/>
      <c r="F3" s="572"/>
      <c r="G3" s="573"/>
    </row>
    <row r="4" spans="1:12" ht="21" customHeight="1" thickBot="1" x14ac:dyDescent="0.25">
      <c r="A4" s="178"/>
    </row>
    <row r="5" spans="1:12" s="175" customFormat="1" ht="42.75" customHeight="1" thickBot="1" x14ac:dyDescent="0.25">
      <c r="A5" s="242" t="s">
        <v>76</v>
      </c>
      <c r="B5" s="243" t="s">
        <v>167</v>
      </c>
      <c r="C5" s="243" t="s">
        <v>44</v>
      </c>
      <c r="D5" s="244" t="s">
        <v>53</v>
      </c>
      <c r="E5" s="244" t="s">
        <v>56</v>
      </c>
      <c r="F5" s="244" t="s">
        <v>54</v>
      </c>
      <c r="G5" s="245" t="s">
        <v>77</v>
      </c>
    </row>
    <row r="6" spans="1:12" ht="26.25" thickBot="1" x14ac:dyDescent="0.25">
      <c r="A6" s="355" t="s">
        <v>161</v>
      </c>
      <c r="B6" s="356" t="s">
        <v>101</v>
      </c>
      <c r="C6" s="357" t="s">
        <v>140</v>
      </c>
      <c r="D6" s="358">
        <v>13600</v>
      </c>
      <c r="E6" s="358"/>
      <c r="F6" s="358"/>
      <c r="G6" s="359">
        <f t="shared" ref="G6:G16" si="0">SUM(D6:F6)</f>
        <v>13600</v>
      </c>
    </row>
    <row r="7" spans="1:12" x14ac:dyDescent="0.2">
      <c r="A7" s="5"/>
      <c r="B7" s="6"/>
      <c r="C7" s="7"/>
      <c r="D7" s="104"/>
      <c r="E7" s="104"/>
      <c r="F7" s="104"/>
      <c r="G7" s="360">
        <f t="shared" si="0"/>
        <v>0</v>
      </c>
    </row>
    <row r="8" spans="1:12" x14ac:dyDescent="0.2">
      <c r="A8" s="5"/>
      <c r="B8" s="6"/>
      <c r="C8" s="7"/>
      <c r="D8" s="104"/>
      <c r="E8" s="104"/>
      <c r="F8" s="104"/>
      <c r="G8" s="361">
        <f t="shared" si="0"/>
        <v>0</v>
      </c>
    </row>
    <row r="9" spans="1:12" x14ac:dyDescent="0.2">
      <c r="A9" s="5"/>
      <c r="B9" s="6"/>
      <c r="C9" s="7"/>
      <c r="D9" s="104"/>
      <c r="E9" s="104"/>
      <c r="F9" s="104"/>
      <c r="G9" s="361">
        <f t="shared" si="0"/>
        <v>0</v>
      </c>
    </row>
    <row r="10" spans="1:12" x14ac:dyDescent="0.2">
      <c r="A10" s="5"/>
      <c r="B10" s="6"/>
      <c r="C10" s="7"/>
      <c r="D10" s="104"/>
      <c r="E10" s="104"/>
      <c r="F10" s="104"/>
      <c r="G10" s="361">
        <f t="shared" si="0"/>
        <v>0</v>
      </c>
    </row>
    <row r="11" spans="1:12" x14ac:dyDescent="0.2">
      <c r="A11" s="5"/>
      <c r="B11" s="6"/>
      <c r="C11" s="7"/>
      <c r="D11" s="104"/>
      <c r="E11" s="104"/>
      <c r="F11" s="104"/>
      <c r="G11" s="361">
        <f t="shared" si="0"/>
        <v>0</v>
      </c>
    </row>
    <row r="12" spans="1:12" x14ac:dyDescent="0.2">
      <c r="A12" s="5"/>
      <c r="B12" s="6"/>
      <c r="C12" s="7"/>
      <c r="D12" s="104"/>
      <c r="E12" s="104"/>
      <c r="F12" s="104"/>
      <c r="G12" s="361">
        <f t="shared" si="0"/>
        <v>0</v>
      </c>
    </row>
    <row r="13" spans="1:12" x14ac:dyDescent="0.2">
      <c r="A13" s="2"/>
      <c r="B13" s="1"/>
      <c r="C13" s="3"/>
      <c r="D13" s="104"/>
      <c r="E13" s="104"/>
      <c r="F13" s="104"/>
      <c r="G13" s="361">
        <f t="shared" si="0"/>
        <v>0</v>
      </c>
    </row>
    <row r="14" spans="1:12" x14ac:dyDescent="0.2">
      <c r="A14" s="2"/>
      <c r="B14" s="1"/>
      <c r="C14" s="3"/>
      <c r="D14" s="105"/>
      <c r="E14" s="105"/>
      <c r="F14" s="105"/>
      <c r="G14" s="361">
        <f t="shared" si="0"/>
        <v>0</v>
      </c>
    </row>
    <row r="15" spans="1:12" x14ac:dyDescent="0.2">
      <c r="A15" s="2"/>
      <c r="B15" s="1"/>
      <c r="C15" s="3"/>
      <c r="D15" s="105"/>
      <c r="E15" s="105"/>
      <c r="F15" s="105"/>
      <c r="G15" s="361">
        <f t="shared" si="0"/>
        <v>0</v>
      </c>
    </row>
    <row r="16" spans="1:12" ht="13.5" thickBot="1" x14ac:dyDescent="0.25">
      <c r="A16" s="2"/>
      <c r="B16" s="1"/>
      <c r="C16" s="3"/>
      <c r="D16" s="105"/>
      <c r="E16" s="105"/>
      <c r="F16" s="105"/>
      <c r="G16" s="362">
        <f t="shared" si="0"/>
        <v>0</v>
      </c>
    </row>
    <row r="17" spans="1:7" s="175" customFormat="1" ht="13.5" thickBot="1" x14ac:dyDescent="0.25">
      <c r="A17" s="610" t="s">
        <v>200</v>
      </c>
      <c r="B17" s="611"/>
      <c r="C17" s="612"/>
      <c r="D17" s="249">
        <f>ROUND(SUM(D7:D16),0)</f>
        <v>0</v>
      </c>
      <c r="E17" s="249">
        <f>ROUND(SUM(E7:E16),0)</f>
        <v>0</v>
      </c>
      <c r="F17" s="249">
        <f>ROUND(SUM(F7:F16),0)</f>
        <v>0</v>
      </c>
      <c r="G17" s="250">
        <f>ROUND(SUM(G7:G16),0)</f>
        <v>0</v>
      </c>
    </row>
    <row r="18" spans="1:7" s="175" customFormat="1" ht="15.75" customHeight="1" x14ac:dyDescent="0.2">
      <c r="A18" s="291"/>
      <c r="B18" s="292"/>
      <c r="C18" s="293"/>
      <c r="D18" s="351"/>
      <c r="E18" s="351"/>
      <c r="F18" s="351"/>
      <c r="G18" s="351"/>
    </row>
    <row r="19" spans="1:7" s="175" customFormat="1" ht="12.75" customHeight="1" x14ac:dyDescent="0.2">
      <c r="A19" s="301"/>
      <c r="B19" s="300"/>
      <c r="C19" s="363" t="s">
        <v>179</v>
      </c>
      <c r="D19" s="302">
        <f>IF(D17&gt;0,D17/'Instructions and Summary'!B32,0)</f>
        <v>0</v>
      </c>
      <c r="E19" s="302">
        <f>IF(E17&gt;0,E17/'Instructions and Summary'!C32,0)</f>
        <v>0</v>
      </c>
      <c r="F19" s="302">
        <f>IF(F17&gt;0,F17/'Instructions and Summary'!D32,0)</f>
        <v>0</v>
      </c>
      <c r="G19" s="352"/>
    </row>
    <row r="20" spans="1:7" s="175" customFormat="1" ht="2.25" hidden="1" customHeight="1" x14ac:dyDescent="0.2">
      <c r="A20" s="294"/>
      <c r="B20" s="295"/>
      <c r="C20" s="296"/>
      <c r="D20" s="353"/>
      <c r="E20" s="353"/>
      <c r="F20" s="353"/>
      <c r="G20" s="354"/>
    </row>
    <row r="21" spans="1:7" s="246" customFormat="1" ht="15.75" customHeight="1" x14ac:dyDescent="0.2">
      <c r="A21" s="297"/>
      <c r="B21" s="297"/>
      <c r="C21" s="298"/>
      <c r="D21" s="299"/>
      <c r="E21" s="607"/>
      <c r="F21" s="607"/>
      <c r="G21" s="299"/>
    </row>
    <row r="22" spans="1:7" s="246" customFormat="1" ht="15.75" x14ac:dyDescent="0.2">
      <c r="A22" s="609" t="s">
        <v>103</v>
      </c>
      <c r="B22" s="609"/>
      <c r="C22" s="365">
        <f>'Instructions and Summary'!E32</f>
        <v>0</v>
      </c>
      <c r="D22" s="608" t="s">
        <v>178</v>
      </c>
      <c r="E22" s="608"/>
      <c r="F22" s="608"/>
      <c r="G22" s="364">
        <f>IF(C22&gt;0,G17/C22,0)</f>
        <v>0</v>
      </c>
    </row>
    <row r="23" spans="1:7" s="246" customFormat="1" ht="12" customHeight="1" thickBot="1" x14ac:dyDescent="0.25">
      <c r="A23" s="350"/>
      <c r="B23" s="247"/>
      <c r="E23" s="248"/>
      <c r="F23" s="248"/>
      <c r="G23" s="247"/>
    </row>
    <row r="24" spans="1:7" x14ac:dyDescent="0.2">
      <c r="A24" s="528" t="s">
        <v>130</v>
      </c>
      <c r="B24" s="529"/>
      <c r="C24" s="529"/>
      <c r="D24" s="529"/>
      <c r="E24" s="529"/>
      <c r="F24" s="529"/>
      <c r="G24" s="530"/>
    </row>
    <row r="25" spans="1:7" ht="13.5" thickBot="1" x14ac:dyDescent="0.25">
      <c r="A25" s="531"/>
      <c r="B25" s="532"/>
      <c r="C25" s="532"/>
      <c r="D25" s="532"/>
      <c r="E25" s="532"/>
      <c r="F25" s="532"/>
      <c r="G25" s="533"/>
    </row>
  </sheetData>
  <sheetProtection sheet="1" formatCells="0" formatColumns="0" formatRows="0" insertRows="0" deleteRows="0"/>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9">
    <mergeCell ref="A24:G25"/>
    <mergeCell ref="A2:G2"/>
    <mergeCell ref="A1:C1"/>
    <mergeCell ref="A3:G3"/>
    <mergeCell ref="E21:F21"/>
    <mergeCell ref="D22:F22"/>
    <mergeCell ref="A22:B22"/>
    <mergeCell ref="E1:G1"/>
    <mergeCell ref="A17:C17"/>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2"/>
  <sheetViews>
    <sheetView workbookViewId="0">
      <selection activeCell="F8" sqref="F8"/>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7" width="21" customWidth="1"/>
    <col min="8" max="8" width="19.140625" customWidth="1"/>
    <col min="257" max="257" width="2.42578125" customWidth="1"/>
    <col min="258" max="258" width="17.85546875" customWidth="1"/>
    <col min="259" max="259" width="17.28515625" customWidth="1"/>
    <col min="260" max="260" width="17.85546875" customWidth="1"/>
    <col min="261" max="261" width="16.140625" customWidth="1"/>
    <col min="262" max="262" width="17.140625" customWidth="1"/>
    <col min="263" max="263" width="21" customWidth="1"/>
    <col min="264" max="264" width="19.140625" customWidth="1"/>
    <col min="513" max="513" width="2.42578125" customWidth="1"/>
    <col min="514" max="514" width="17.85546875" customWidth="1"/>
    <col min="515" max="515" width="17.28515625" customWidth="1"/>
    <col min="516" max="516" width="17.85546875" customWidth="1"/>
    <col min="517" max="517" width="16.140625" customWidth="1"/>
    <col min="518" max="518" width="17.140625" customWidth="1"/>
    <col min="519" max="519" width="21" customWidth="1"/>
    <col min="520" max="520" width="19.140625" customWidth="1"/>
    <col min="769" max="769" width="2.42578125" customWidth="1"/>
    <col min="770" max="770" width="17.85546875" customWidth="1"/>
    <col min="771" max="771" width="17.28515625" customWidth="1"/>
    <col min="772" max="772" width="17.85546875" customWidth="1"/>
    <col min="773" max="773" width="16.140625" customWidth="1"/>
    <col min="774" max="774" width="17.140625" customWidth="1"/>
    <col min="775" max="775" width="21" customWidth="1"/>
    <col min="776" max="776" width="19.140625" customWidth="1"/>
    <col min="1025" max="1025" width="2.42578125" customWidth="1"/>
    <col min="1026" max="1026" width="17.85546875" customWidth="1"/>
    <col min="1027" max="1027" width="17.28515625" customWidth="1"/>
    <col min="1028" max="1028" width="17.85546875" customWidth="1"/>
    <col min="1029" max="1029" width="16.140625" customWidth="1"/>
    <col min="1030" max="1030" width="17.140625" customWidth="1"/>
    <col min="1031" max="1031" width="21" customWidth="1"/>
    <col min="1032" max="1032" width="19.140625" customWidth="1"/>
    <col min="1281" max="1281" width="2.42578125" customWidth="1"/>
    <col min="1282" max="1282" width="17.85546875" customWidth="1"/>
    <col min="1283" max="1283" width="17.28515625" customWidth="1"/>
    <col min="1284" max="1284" width="17.85546875" customWidth="1"/>
    <col min="1285" max="1285" width="16.140625" customWidth="1"/>
    <col min="1286" max="1286" width="17.140625" customWidth="1"/>
    <col min="1287" max="1287" width="21" customWidth="1"/>
    <col min="1288" max="1288" width="19.140625" customWidth="1"/>
    <col min="1537" max="1537" width="2.42578125" customWidth="1"/>
    <col min="1538" max="1538" width="17.85546875" customWidth="1"/>
    <col min="1539" max="1539" width="17.28515625" customWidth="1"/>
    <col min="1540" max="1540" width="17.85546875" customWidth="1"/>
    <col min="1541" max="1541" width="16.140625" customWidth="1"/>
    <col min="1542" max="1542" width="17.140625" customWidth="1"/>
    <col min="1543" max="1543" width="21" customWidth="1"/>
    <col min="1544" max="1544" width="19.140625" customWidth="1"/>
    <col min="1793" max="1793" width="2.42578125" customWidth="1"/>
    <col min="1794" max="1794" width="17.85546875" customWidth="1"/>
    <col min="1795" max="1795" width="17.28515625" customWidth="1"/>
    <col min="1796" max="1796" width="17.85546875" customWidth="1"/>
    <col min="1797" max="1797" width="16.140625" customWidth="1"/>
    <col min="1798" max="1798" width="17.140625" customWidth="1"/>
    <col min="1799" max="1799" width="21" customWidth="1"/>
    <col min="1800" max="1800" width="19.140625" customWidth="1"/>
    <col min="2049" max="2049" width="2.42578125" customWidth="1"/>
    <col min="2050" max="2050" width="17.85546875" customWidth="1"/>
    <col min="2051" max="2051" width="17.28515625" customWidth="1"/>
    <col min="2052" max="2052" width="17.85546875" customWidth="1"/>
    <col min="2053" max="2053" width="16.140625" customWidth="1"/>
    <col min="2054" max="2054" width="17.140625" customWidth="1"/>
    <col min="2055" max="2055" width="21" customWidth="1"/>
    <col min="2056" max="2056" width="19.140625" customWidth="1"/>
    <col min="2305" max="2305" width="2.42578125" customWidth="1"/>
    <col min="2306" max="2306" width="17.85546875" customWidth="1"/>
    <col min="2307" max="2307" width="17.28515625" customWidth="1"/>
    <col min="2308" max="2308" width="17.85546875" customWidth="1"/>
    <col min="2309" max="2309" width="16.140625" customWidth="1"/>
    <col min="2310" max="2310" width="17.140625" customWidth="1"/>
    <col min="2311" max="2311" width="21" customWidth="1"/>
    <col min="2312" max="2312" width="19.140625" customWidth="1"/>
    <col min="2561" max="2561" width="2.42578125" customWidth="1"/>
    <col min="2562" max="2562" width="17.85546875" customWidth="1"/>
    <col min="2563" max="2563" width="17.28515625" customWidth="1"/>
    <col min="2564" max="2564" width="17.85546875" customWidth="1"/>
    <col min="2565" max="2565" width="16.140625" customWidth="1"/>
    <col min="2566" max="2566" width="17.140625" customWidth="1"/>
    <col min="2567" max="2567" width="21" customWidth="1"/>
    <col min="2568" max="2568" width="19.140625" customWidth="1"/>
    <col min="2817" max="2817" width="2.42578125" customWidth="1"/>
    <col min="2818" max="2818" width="17.85546875" customWidth="1"/>
    <col min="2819" max="2819" width="17.28515625" customWidth="1"/>
    <col min="2820" max="2820" width="17.85546875" customWidth="1"/>
    <col min="2821" max="2821" width="16.140625" customWidth="1"/>
    <col min="2822" max="2822" width="17.140625" customWidth="1"/>
    <col min="2823" max="2823" width="21" customWidth="1"/>
    <col min="2824" max="2824" width="19.140625" customWidth="1"/>
    <col min="3073" max="3073" width="2.42578125" customWidth="1"/>
    <col min="3074" max="3074" width="17.85546875" customWidth="1"/>
    <col min="3075" max="3075" width="17.28515625" customWidth="1"/>
    <col min="3076" max="3076" width="17.85546875" customWidth="1"/>
    <col min="3077" max="3077" width="16.140625" customWidth="1"/>
    <col min="3078" max="3078" width="17.140625" customWidth="1"/>
    <col min="3079" max="3079" width="21" customWidth="1"/>
    <col min="3080" max="3080" width="19.140625" customWidth="1"/>
    <col min="3329" max="3329" width="2.42578125" customWidth="1"/>
    <col min="3330" max="3330" width="17.85546875" customWidth="1"/>
    <col min="3331" max="3331" width="17.28515625" customWidth="1"/>
    <col min="3332" max="3332" width="17.85546875" customWidth="1"/>
    <col min="3333" max="3333" width="16.140625" customWidth="1"/>
    <col min="3334" max="3334" width="17.140625" customWidth="1"/>
    <col min="3335" max="3335" width="21" customWidth="1"/>
    <col min="3336" max="3336" width="19.140625" customWidth="1"/>
    <col min="3585" max="3585" width="2.42578125" customWidth="1"/>
    <col min="3586" max="3586" width="17.85546875" customWidth="1"/>
    <col min="3587" max="3587" width="17.28515625" customWidth="1"/>
    <col min="3588" max="3588" width="17.85546875" customWidth="1"/>
    <col min="3589" max="3589" width="16.140625" customWidth="1"/>
    <col min="3590" max="3590" width="17.140625" customWidth="1"/>
    <col min="3591" max="3591" width="21" customWidth="1"/>
    <col min="3592" max="3592" width="19.140625" customWidth="1"/>
    <col min="3841" max="3841" width="2.42578125" customWidth="1"/>
    <col min="3842" max="3842" width="17.85546875" customWidth="1"/>
    <col min="3843" max="3843" width="17.28515625" customWidth="1"/>
    <col min="3844" max="3844" width="17.85546875" customWidth="1"/>
    <col min="3845" max="3845" width="16.140625" customWidth="1"/>
    <col min="3846" max="3846" width="17.140625" customWidth="1"/>
    <col min="3847" max="3847" width="21" customWidth="1"/>
    <col min="3848" max="3848" width="19.140625" customWidth="1"/>
    <col min="4097" max="4097" width="2.42578125" customWidth="1"/>
    <col min="4098" max="4098" width="17.85546875" customWidth="1"/>
    <col min="4099" max="4099" width="17.28515625" customWidth="1"/>
    <col min="4100" max="4100" width="17.85546875" customWidth="1"/>
    <col min="4101" max="4101" width="16.140625" customWidth="1"/>
    <col min="4102" max="4102" width="17.140625" customWidth="1"/>
    <col min="4103" max="4103" width="21" customWidth="1"/>
    <col min="4104" max="4104" width="19.140625" customWidth="1"/>
    <col min="4353" max="4353" width="2.42578125" customWidth="1"/>
    <col min="4354" max="4354" width="17.85546875" customWidth="1"/>
    <col min="4355" max="4355" width="17.28515625" customWidth="1"/>
    <col min="4356" max="4356" width="17.85546875" customWidth="1"/>
    <col min="4357" max="4357" width="16.140625" customWidth="1"/>
    <col min="4358" max="4358" width="17.140625" customWidth="1"/>
    <col min="4359" max="4359" width="21" customWidth="1"/>
    <col min="4360" max="4360" width="19.140625" customWidth="1"/>
    <col min="4609" max="4609" width="2.42578125" customWidth="1"/>
    <col min="4610" max="4610" width="17.85546875" customWidth="1"/>
    <col min="4611" max="4611" width="17.28515625" customWidth="1"/>
    <col min="4612" max="4612" width="17.85546875" customWidth="1"/>
    <col min="4613" max="4613" width="16.140625" customWidth="1"/>
    <col min="4614" max="4614" width="17.140625" customWidth="1"/>
    <col min="4615" max="4615" width="21" customWidth="1"/>
    <col min="4616" max="4616" width="19.140625" customWidth="1"/>
    <col min="4865" max="4865" width="2.42578125" customWidth="1"/>
    <col min="4866" max="4866" width="17.85546875" customWidth="1"/>
    <col min="4867" max="4867" width="17.28515625" customWidth="1"/>
    <col min="4868" max="4868" width="17.85546875" customWidth="1"/>
    <col min="4869" max="4869" width="16.140625" customWidth="1"/>
    <col min="4870" max="4870" width="17.140625" customWidth="1"/>
    <col min="4871" max="4871" width="21" customWidth="1"/>
    <col min="4872" max="4872" width="19.140625" customWidth="1"/>
    <col min="5121" max="5121" width="2.42578125" customWidth="1"/>
    <col min="5122" max="5122" width="17.85546875" customWidth="1"/>
    <col min="5123" max="5123" width="17.28515625" customWidth="1"/>
    <col min="5124" max="5124" width="17.85546875" customWidth="1"/>
    <col min="5125" max="5125" width="16.140625" customWidth="1"/>
    <col min="5126" max="5126" width="17.140625" customWidth="1"/>
    <col min="5127" max="5127" width="21" customWidth="1"/>
    <col min="5128" max="5128" width="19.140625" customWidth="1"/>
    <col min="5377" max="5377" width="2.42578125" customWidth="1"/>
    <col min="5378" max="5378" width="17.85546875" customWidth="1"/>
    <col min="5379" max="5379" width="17.28515625" customWidth="1"/>
    <col min="5380" max="5380" width="17.85546875" customWidth="1"/>
    <col min="5381" max="5381" width="16.140625" customWidth="1"/>
    <col min="5382" max="5382" width="17.140625" customWidth="1"/>
    <col min="5383" max="5383" width="21" customWidth="1"/>
    <col min="5384" max="5384" width="19.140625" customWidth="1"/>
    <col min="5633" max="5633" width="2.42578125" customWidth="1"/>
    <col min="5634" max="5634" width="17.85546875" customWidth="1"/>
    <col min="5635" max="5635" width="17.28515625" customWidth="1"/>
    <col min="5636" max="5636" width="17.85546875" customWidth="1"/>
    <col min="5637" max="5637" width="16.140625" customWidth="1"/>
    <col min="5638" max="5638" width="17.140625" customWidth="1"/>
    <col min="5639" max="5639" width="21" customWidth="1"/>
    <col min="5640" max="5640" width="19.140625" customWidth="1"/>
    <col min="5889" max="5889" width="2.42578125" customWidth="1"/>
    <col min="5890" max="5890" width="17.85546875" customWidth="1"/>
    <col min="5891" max="5891" width="17.28515625" customWidth="1"/>
    <col min="5892" max="5892" width="17.85546875" customWidth="1"/>
    <col min="5893" max="5893" width="16.140625" customWidth="1"/>
    <col min="5894" max="5894" width="17.140625" customWidth="1"/>
    <col min="5895" max="5895" width="21" customWidth="1"/>
    <col min="5896" max="5896" width="19.140625" customWidth="1"/>
    <col min="6145" max="6145" width="2.42578125" customWidth="1"/>
    <col min="6146" max="6146" width="17.85546875" customWidth="1"/>
    <col min="6147" max="6147" width="17.28515625" customWidth="1"/>
    <col min="6148" max="6148" width="17.85546875" customWidth="1"/>
    <col min="6149" max="6149" width="16.140625" customWidth="1"/>
    <col min="6150" max="6150" width="17.140625" customWidth="1"/>
    <col min="6151" max="6151" width="21" customWidth="1"/>
    <col min="6152" max="6152" width="19.140625" customWidth="1"/>
    <col min="6401" max="6401" width="2.42578125" customWidth="1"/>
    <col min="6402" max="6402" width="17.85546875" customWidth="1"/>
    <col min="6403" max="6403" width="17.28515625" customWidth="1"/>
    <col min="6404" max="6404" width="17.85546875" customWidth="1"/>
    <col min="6405" max="6405" width="16.140625" customWidth="1"/>
    <col min="6406" max="6406" width="17.140625" customWidth="1"/>
    <col min="6407" max="6407" width="21" customWidth="1"/>
    <col min="6408" max="6408" width="19.140625" customWidth="1"/>
    <col min="6657" max="6657" width="2.42578125" customWidth="1"/>
    <col min="6658" max="6658" width="17.85546875" customWidth="1"/>
    <col min="6659" max="6659" width="17.28515625" customWidth="1"/>
    <col min="6660" max="6660" width="17.85546875" customWidth="1"/>
    <col min="6661" max="6661" width="16.140625" customWidth="1"/>
    <col min="6662" max="6662" width="17.140625" customWidth="1"/>
    <col min="6663" max="6663" width="21" customWidth="1"/>
    <col min="6664" max="6664" width="19.140625" customWidth="1"/>
    <col min="6913" max="6913" width="2.42578125" customWidth="1"/>
    <col min="6914" max="6914" width="17.85546875" customWidth="1"/>
    <col min="6915" max="6915" width="17.28515625" customWidth="1"/>
    <col min="6916" max="6916" width="17.85546875" customWidth="1"/>
    <col min="6917" max="6917" width="16.140625" customWidth="1"/>
    <col min="6918" max="6918" width="17.140625" customWidth="1"/>
    <col min="6919" max="6919" width="21" customWidth="1"/>
    <col min="6920" max="6920" width="19.140625" customWidth="1"/>
    <col min="7169" max="7169" width="2.42578125" customWidth="1"/>
    <col min="7170" max="7170" width="17.85546875" customWidth="1"/>
    <col min="7171" max="7171" width="17.28515625" customWidth="1"/>
    <col min="7172" max="7172" width="17.85546875" customWidth="1"/>
    <col min="7173" max="7173" width="16.140625" customWidth="1"/>
    <col min="7174" max="7174" width="17.140625" customWidth="1"/>
    <col min="7175" max="7175" width="21" customWidth="1"/>
    <col min="7176" max="7176" width="19.140625" customWidth="1"/>
    <col min="7425" max="7425" width="2.42578125" customWidth="1"/>
    <col min="7426" max="7426" width="17.85546875" customWidth="1"/>
    <col min="7427" max="7427" width="17.28515625" customWidth="1"/>
    <col min="7428" max="7428" width="17.85546875" customWidth="1"/>
    <col min="7429" max="7429" width="16.140625" customWidth="1"/>
    <col min="7430" max="7430" width="17.140625" customWidth="1"/>
    <col min="7431" max="7431" width="21" customWidth="1"/>
    <col min="7432" max="7432" width="19.140625" customWidth="1"/>
    <col min="7681" max="7681" width="2.42578125" customWidth="1"/>
    <col min="7682" max="7682" width="17.85546875" customWidth="1"/>
    <col min="7683" max="7683" width="17.28515625" customWidth="1"/>
    <col min="7684" max="7684" width="17.85546875" customWidth="1"/>
    <col min="7685" max="7685" width="16.140625" customWidth="1"/>
    <col min="7686" max="7686" width="17.140625" customWidth="1"/>
    <col min="7687" max="7687" width="21" customWidth="1"/>
    <col min="7688" max="7688" width="19.140625" customWidth="1"/>
    <col min="7937" max="7937" width="2.42578125" customWidth="1"/>
    <col min="7938" max="7938" width="17.85546875" customWidth="1"/>
    <col min="7939" max="7939" width="17.28515625" customWidth="1"/>
    <col min="7940" max="7940" width="17.85546875" customWidth="1"/>
    <col min="7941" max="7941" width="16.140625" customWidth="1"/>
    <col min="7942" max="7942" width="17.140625" customWidth="1"/>
    <col min="7943" max="7943" width="21" customWidth="1"/>
    <col min="7944" max="7944" width="19.140625" customWidth="1"/>
    <col min="8193" max="8193" width="2.42578125" customWidth="1"/>
    <col min="8194" max="8194" width="17.85546875" customWidth="1"/>
    <col min="8195" max="8195" width="17.28515625" customWidth="1"/>
    <col min="8196" max="8196" width="17.85546875" customWidth="1"/>
    <col min="8197" max="8197" width="16.140625" customWidth="1"/>
    <col min="8198" max="8198" width="17.140625" customWidth="1"/>
    <col min="8199" max="8199" width="21" customWidth="1"/>
    <col min="8200" max="8200" width="19.140625" customWidth="1"/>
    <col min="8449" max="8449" width="2.42578125" customWidth="1"/>
    <col min="8450" max="8450" width="17.85546875" customWidth="1"/>
    <col min="8451" max="8451" width="17.28515625" customWidth="1"/>
    <col min="8452" max="8452" width="17.85546875" customWidth="1"/>
    <col min="8453" max="8453" width="16.140625" customWidth="1"/>
    <col min="8454" max="8454" width="17.140625" customWidth="1"/>
    <col min="8455" max="8455" width="21" customWidth="1"/>
    <col min="8456" max="8456" width="19.140625" customWidth="1"/>
    <col min="8705" max="8705" width="2.42578125" customWidth="1"/>
    <col min="8706" max="8706" width="17.85546875" customWidth="1"/>
    <col min="8707" max="8707" width="17.28515625" customWidth="1"/>
    <col min="8708" max="8708" width="17.85546875" customWidth="1"/>
    <col min="8709" max="8709" width="16.140625" customWidth="1"/>
    <col min="8710" max="8710" width="17.140625" customWidth="1"/>
    <col min="8711" max="8711" width="21" customWidth="1"/>
    <col min="8712" max="8712" width="19.140625" customWidth="1"/>
    <col min="8961" max="8961" width="2.42578125" customWidth="1"/>
    <col min="8962" max="8962" width="17.85546875" customWidth="1"/>
    <col min="8963" max="8963" width="17.28515625" customWidth="1"/>
    <col min="8964" max="8964" width="17.85546875" customWidth="1"/>
    <col min="8965" max="8965" width="16.140625" customWidth="1"/>
    <col min="8966" max="8966" width="17.140625" customWidth="1"/>
    <col min="8967" max="8967" width="21" customWidth="1"/>
    <col min="8968" max="8968" width="19.140625" customWidth="1"/>
    <col min="9217" max="9217" width="2.42578125" customWidth="1"/>
    <col min="9218" max="9218" width="17.85546875" customWidth="1"/>
    <col min="9219" max="9219" width="17.28515625" customWidth="1"/>
    <col min="9220" max="9220" width="17.85546875" customWidth="1"/>
    <col min="9221" max="9221" width="16.140625" customWidth="1"/>
    <col min="9222" max="9222" width="17.140625" customWidth="1"/>
    <col min="9223" max="9223" width="21" customWidth="1"/>
    <col min="9224" max="9224" width="19.140625" customWidth="1"/>
    <col min="9473" max="9473" width="2.42578125" customWidth="1"/>
    <col min="9474" max="9474" width="17.85546875" customWidth="1"/>
    <col min="9475" max="9475" width="17.28515625" customWidth="1"/>
    <col min="9476" max="9476" width="17.85546875" customWidth="1"/>
    <col min="9477" max="9477" width="16.140625" customWidth="1"/>
    <col min="9478" max="9478" width="17.140625" customWidth="1"/>
    <col min="9479" max="9479" width="21" customWidth="1"/>
    <col min="9480" max="9480" width="19.140625" customWidth="1"/>
    <col min="9729" max="9729" width="2.42578125" customWidth="1"/>
    <col min="9730" max="9730" width="17.85546875" customWidth="1"/>
    <col min="9731" max="9731" width="17.28515625" customWidth="1"/>
    <col min="9732" max="9732" width="17.85546875" customWidth="1"/>
    <col min="9733" max="9733" width="16.140625" customWidth="1"/>
    <col min="9734" max="9734" width="17.140625" customWidth="1"/>
    <col min="9735" max="9735" width="21" customWidth="1"/>
    <col min="9736" max="9736" width="19.140625" customWidth="1"/>
    <col min="9985" max="9985" width="2.42578125" customWidth="1"/>
    <col min="9986" max="9986" width="17.85546875" customWidth="1"/>
    <col min="9987" max="9987" width="17.28515625" customWidth="1"/>
    <col min="9988" max="9988" width="17.85546875" customWidth="1"/>
    <col min="9989" max="9989" width="16.140625" customWidth="1"/>
    <col min="9990" max="9990" width="17.140625" customWidth="1"/>
    <col min="9991" max="9991" width="21" customWidth="1"/>
    <col min="9992" max="9992" width="19.140625" customWidth="1"/>
    <col min="10241" max="10241" width="2.42578125" customWidth="1"/>
    <col min="10242" max="10242" width="17.85546875" customWidth="1"/>
    <col min="10243" max="10243" width="17.28515625" customWidth="1"/>
    <col min="10244" max="10244" width="17.85546875" customWidth="1"/>
    <col min="10245" max="10245" width="16.140625" customWidth="1"/>
    <col min="10246" max="10246" width="17.140625" customWidth="1"/>
    <col min="10247" max="10247" width="21" customWidth="1"/>
    <col min="10248" max="10248" width="19.140625" customWidth="1"/>
    <col min="10497" max="10497" width="2.42578125" customWidth="1"/>
    <col min="10498" max="10498" width="17.85546875" customWidth="1"/>
    <col min="10499" max="10499" width="17.28515625" customWidth="1"/>
    <col min="10500" max="10500" width="17.85546875" customWidth="1"/>
    <col min="10501" max="10501" width="16.140625" customWidth="1"/>
    <col min="10502" max="10502" width="17.140625" customWidth="1"/>
    <col min="10503" max="10503" width="21" customWidth="1"/>
    <col min="10504" max="10504" width="19.140625" customWidth="1"/>
    <col min="10753" max="10753" width="2.42578125" customWidth="1"/>
    <col min="10754" max="10754" width="17.85546875" customWidth="1"/>
    <col min="10755" max="10755" width="17.28515625" customWidth="1"/>
    <col min="10756" max="10756" width="17.85546875" customWidth="1"/>
    <col min="10757" max="10757" width="16.140625" customWidth="1"/>
    <col min="10758" max="10758" width="17.140625" customWidth="1"/>
    <col min="10759" max="10759" width="21" customWidth="1"/>
    <col min="10760" max="10760" width="19.140625" customWidth="1"/>
    <col min="11009" max="11009" width="2.42578125" customWidth="1"/>
    <col min="11010" max="11010" width="17.85546875" customWidth="1"/>
    <col min="11011" max="11011" width="17.28515625" customWidth="1"/>
    <col min="11012" max="11012" width="17.85546875" customWidth="1"/>
    <col min="11013" max="11013" width="16.140625" customWidth="1"/>
    <col min="11014" max="11014" width="17.140625" customWidth="1"/>
    <col min="11015" max="11015" width="21" customWidth="1"/>
    <col min="11016" max="11016" width="19.140625" customWidth="1"/>
    <col min="11265" max="11265" width="2.42578125" customWidth="1"/>
    <col min="11266" max="11266" width="17.85546875" customWidth="1"/>
    <col min="11267" max="11267" width="17.28515625" customWidth="1"/>
    <col min="11268" max="11268" width="17.85546875" customWidth="1"/>
    <col min="11269" max="11269" width="16.140625" customWidth="1"/>
    <col min="11270" max="11270" width="17.140625" customWidth="1"/>
    <col min="11271" max="11271" width="21" customWidth="1"/>
    <col min="11272" max="11272" width="19.140625" customWidth="1"/>
    <col min="11521" max="11521" width="2.42578125" customWidth="1"/>
    <col min="11522" max="11522" width="17.85546875" customWidth="1"/>
    <col min="11523" max="11523" width="17.28515625" customWidth="1"/>
    <col min="11524" max="11524" width="17.85546875" customWidth="1"/>
    <col min="11525" max="11525" width="16.140625" customWidth="1"/>
    <col min="11526" max="11526" width="17.140625" customWidth="1"/>
    <col min="11527" max="11527" width="21" customWidth="1"/>
    <col min="11528" max="11528" width="19.140625" customWidth="1"/>
    <col min="11777" max="11777" width="2.42578125" customWidth="1"/>
    <col min="11778" max="11778" width="17.85546875" customWidth="1"/>
    <col min="11779" max="11779" width="17.28515625" customWidth="1"/>
    <col min="11780" max="11780" width="17.85546875" customWidth="1"/>
    <col min="11781" max="11781" width="16.140625" customWidth="1"/>
    <col min="11782" max="11782" width="17.140625" customWidth="1"/>
    <col min="11783" max="11783" width="21" customWidth="1"/>
    <col min="11784" max="11784" width="19.140625" customWidth="1"/>
    <col min="12033" max="12033" width="2.42578125" customWidth="1"/>
    <col min="12034" max="12034" width="17.85546875" customWidth="1"/>
    <col min="12035" max="12035" width="17.28515625" customWidth="1"/>
    <col min="12036" max="12036" width="17.85546875" customWidth="1"/>
    <col min="12037" max="12037" width="16.140625" customWidth="1"/>
    <col min="12038" max="12038" width="17.140625" customWidth="1"/>
    <col min="12039" max="12039" width="21" customWidth="1"/>
    <col min="12040" max="12040" width="19.140625" customWidth="1"/>
    <col min="12289" max="12289" width="2.42578125" customWidth="1"/>
    <col min="12290" max="12290" width="17.85546875" customWidth="1"/>
    <col min="12291" max="12291" width="17.28515625" customWidth="1"/>
    <col min="12292" max="12292" width="17.85546875" customWidth="1"/>
    <col min="12293" max="12293" width="16.140625" customWidth="1"/>
    <col min="12294" max="12294" width="17.140625" customWidth="1"/>
    <col min="12295" max="12295" width="21" customWidth="1"/>
    <col min="12296" max="12296" width="19.140625" customWidth="1"/>
    <col min="12545" max="12545" width="2.42578125" customWidth="1"/>
    <col min="12546" max="12546" width="17.85546875" customWidth="1"/>
    <col min="12547" max="12547" width="17.28515625" customWidth="1"/>
    <col min="12548" max="12548" width="17.85546875" customWidth="1"/>
    <col min="12549" max="12549" width="16.140625" customWidth="1"/>
    <col min="12550" max="12550" width="17.140625" customWidth="1"/>
    <col min="12551" max="12551" width="21" customWidth="1"/>
    <col min="12552" max="12552" width="19.140625" customWidth="1"/>
    <col min="12801" max="12801" width="2.42578125" customWidth="1"/>
    <col min="12802" max="12802" width="17.85546875" customWidth="1"/>
    <col min="12803" max="12803" width="17.28515625" customWidth="1"/>
    <col min="12804" max="12804" width="17.85546875" customWidth="1"/>
    <col min="12805" max="12805" width="16.140625" customWidth="1"/>
    <col min="12806" max="12806" width="17.140625" customWidth="1"/>
    <col min="12807" max="12807" width="21" customWidth="1"/>
    <col min="12808" max="12808" width="19.140625" customWidth="1"/>
    <col min="13057" max="13057" width="2.42578125" customWidth="1"/>
    <col min="13058" max="13058" width="17.85546875" customWidth="1"/>
    <col min="13059" max="13059" width="17.28515625" customWidth="1"/>
    <col min="13060" max="13060" width="17.85546875" customWidth="1"/>
    <col min="13061" max="13061" width="16.140625" customWidth="1"/>
    <col min="13062" max="13062" width="17.140625" customWidth="1"/>
    <col min="13063" max="13063" width="21" customWidth="1"/>
    <col min="13064" max="13064" width="19.140625" customWidth="1"/>
    <col min="13313" max="13313" width="2.42578125" customWidth="1"/>
    <col min="13314" max="13314" width="17.85546875" customWidth="1"/>
    <col min="13315" max="13315" width="17.28515625" customWidth="1"/>
    <col min="13316" max="13316" width="17.85546875" customWidth="1"/>
    <col min="13317" max="13317" width="16.140625" customWidth="1"/>
    <col min="13318" max="13318" width="17.140625" customWidth="1"/>
    <col min="13319" max="13319" width="21" customWidth="1"/>
    <col min="13320" max="13320" width="19.140625" customWidth="1"/>
    <col min="13569" max="13569" width="2.42578125" customWidth="1"/>
    <col min="13570" max="13570" width="17.85546875" customWidth="1"/>
    <col min="13571" max="13571" width="17.28515625" customWidth="1"/>
    <col min="13572" max="13572" width="17.85546875" customWidth="1"/>
    <col min="13573" max="13573" width="16.140625" customWidth="1"/>
    <col min="13574" max="13574" width="17.140625" customWidth="1"/>
    <col min="13575" max="13575" width="21" customWidth="1"/>
    <col min="13576" max="13576" width="19.140625" customWidth="1"/>
    <col min="13825" max="13825" width="2.42578125" customWidth="1"/>
    <col min="13826" max="13826" width="17.85546875" customWidth="1"/>
    <col min="13827" max="13827" width="17.28515625" customWidth="1"/>
    <col min="13828" max="13828" width="17.85546875" customWidth="1"/>
    <col min="13829" max="13829" width="16.140625" customWidth="1"/>
    <col min="13830" max="13830" width="17.140625" customWidth="1"/>
    <col min="13831" max="13831" width="21" customWidth="1"/>
    <col min="13832" max="13832" width="19.140625" customWidth="1"/>
    <col min="14081" max="14081" width="2.42578125" customWidth="1"/>
    <col min="14082" max="14082" width="17.85546875" customWidth="1"/>
    <col min="14083" max="14083" width="17.28515625" customWidth="1"/>
    <col min="14084" max="14084" width="17.85546875" customWidth="1"/>
    <col min="14085" max="14085" width="16.140625" customWidth="1"/>
    <col min="14086" max="14086" width="17.140625" customWidth="1"/>
    <col min="14087" max="14087" width="21" customWidth="1"/>
    <col min="14088" max="14088" width="19.140625" customWidth="1"/>
    <col min="14337" max="14337" width="2.42578125" customWidth="1"/>
    <col min="14338" max="14338" width="17.85546875" customWidth="1"/>
    <col min="14339" max="14339" width="17.28515625" customWidth="1"/>
    <col min="14340" max="14340" width="17.85546875" customWidth="1"/>
    <col min="14341" max="14341" width="16.140625" customWidth="1"/>
    <col min="14342" max="14342" width="17.140625" customWidth="1"/>
    <col min="14343" max="14343" width="21" customWidth="1"/>
    <col min="14344" max="14344" width="19.140625" customWidth="1"/>
    <col min="14593" max="14593" width="2.42578125" customWidth="1"/>
    <col min="14594" max="14594" width="17.85546875" customWidth="1"/>
    <col min="14595" max="14595" width="17.28515625" customWidth="1"/>
    <col min="14596" max="14596" width="17.85546875" customWidth="1"/>
    <col min="14597" max="14597" width="16.140625" customWidth="1"/>
    <col min="14598" max="14598" width="17.140625" customWidth="1"/>
    <col min="14599" max="14599" width="21" customWidth="1"/>
    <col min="14600" max="14600" width="19.140625" customWidth="1"/>
    <col min="14849" max="14849" width="2.42578125" customWidth="1"/>
    <col min="14850" max="14850" width="17.85546875" customWidth="1"/>
    <col min="14851" max="14851" width="17.28515625" customWidth="1"/>
    <col min="14852" max="14852" width="17.85546875" customWidth="1"/>
    <col min="14853" max="14853" width="16.140625" customWidth="1"/>
    <col min="14854" max="14854" width="17.140625" customWidth="1"/>
    <col min="14855" max="14855" width="21" customWidth="1"/>
    <col min="14856" max="14856" width="19.140625" customWidth="1"/>
    <col min="15105" max="15105" width="2.42578125" customWidth="1"/>
    <col min="15106" max="15106" width="17.85546875" customWidth="1"/>
    <col min="15107" max="15107" width="17.28515625" customWidth="1"/>
    <col min="15108" max="15108" width="17.85546875" customWidth="1"/>
    <col min="15109" max="15109" width="16.140625" customWidth="1"/>
    <col min="15110" max="15110" width="17.140625" customWidth="1"/>
    <col min="15111" max="15111" width="21" customWidth="1"/>
    <col min="15112" max="15112" width="19.140625" customWidth="1"/>
    <col min="15361" max="15361" width="2.42578125" customWidth="1"/>
    <col min="15362" max="15362" width="17.85546875" customWidth="1"/>
    <col min="15363" max="15363" width="17.28515625" customWidth="1"/>
    <col min="15364" max="15364" width="17.85546875" customWidth="1"/>
    <col min="15365" max="15365" width="16.140625" customWidth="1"/>
    <col min="15366" max="15366" width="17.140625" customWidth="1"/>
    <col min="15367" max="15367" width="21" customWidth="1"/>
    <col min="15368" max="15368" width="19.140625" customWidth="1"/>
    <col min="15617" max="15617" width="2.42578125" customWidth="1"/>
    <col min="15618" max="15618" width="17.85546875" customWidth="1"/>
    <col min="15619" max="15619" width="17.28515625" customWidth="1"/>
    <col min="15620" max="15620" width="17.85546875" customWidth="1"/>
    <col min="15621" max="15621" width="16.140625" customWidth="1"/>
    <col min="15622" max="15622" width="17.140625" customWidth="1"/>
    <col min="15623" max="15623" width="21" customWidth="1"/>
    <col min="15624" max="15624" width="19.140625" customWidth="1"/>
    <col min="15873" max="15873" width="2.42578125" customWidth="1"/>
    <col min="15874" max="15874" width="17.85546875" customWidth="1"/>
    <col min="15875" max="15875" width="17.28515625" customWidth="1"/>
    <col min="15876" max="15876" width="17.85546875" customWidth="1"/>
    <col min="15877" max="15877" width="16.140625" customWidth="1"/>
    <col min="15878" max="15878" width="17.140625" customWidth="1"/>
    <col min="15879" max="15879" width="21" customWidth="1"/>
    <col min="15880" max="15880" width="19.140625" customWidth="1"/>
    <col min="16129" max="16129" width="2.42578125" customWidth="1"/>
    <col min="16130" max="16130" width="17.85546875" customWidth="1"/>
    <col min="16131" max="16131" width="17.28515625" customWidth="1"/>
    <col min="16132" max="16132" width="17.85546875" customWidth="1"/>
    <col min="16133" max="16133" width="16.140625" customWidth="1"/>
    <col min="16134" max="16134" width="17.140625" customWidth="1"/>
    <col min="16135" max="16135" width="21" customWidth="1"/>
    <col min="16136" max="16136" width="19.140625" customWidth="1"/>
  </cols>
  <sheetData>
    <row r="1" spans="1:8" ht="14.25" x14ac:dyDescent="0.2">
      <c r="A1" s="637" t="s">
        <v>2</v>
      </c>
      <c r="B1" s="618"/>
      <c r="C1" s="638">
        <f>'Instructions and Summary'!B4</f>
        <v>0</v>
      </c>
      <c r="D1" s="638"/>
      <c r="E1" s="273" t="s">
        <v>93</v>
      </c>
      <c r="F1" s="639">
        <f>'Instructions and Summary'!B3</f>
        <v>0</v>
      </c>
      <c r="G1" s="639"/>
      <c r="H1" s="274"/>
    </row>
    <row r="2" spans="1:8" ht="18" x14ac:dyDescent="0.2">
      <c r="A2" s="640" t="s">
        <v>3</v>
      </c>
      <c r="B2" s="641"/>
      <c r="C2" s="641"/>
      <c r="D2" s="641"/>
      <c r="E2" s="641"/>
      <c r="F2" s="641"/>
      <c r="G2" s="641"/>
      <c r="H2" s="641"/>
    </row>
    <row r="3" spans="1:8" x14ac:dyDescent="0.2">
      <c r="A3" s="642" t="s">
        <v>4</v>
      </c>
      <c r="B3" s="624"/>
      <c r="C3" s="624"/>
      <c r="D3" s="624"/>
      <c r="E3" s="624"/>
      <c r="F3" s="624"/>
      <c r="G3" s="624"/>
      <c r="H3" s="624"/>
    </row>
    <row r="4" spans="1:8" ht="15" x14ac:dyDescent="0.2">
      <c r="A4" s="643" t="s">
        <v>5</v>
      </c>
      <c r="B4" s="643"/>
      <c r="C4" s="619"/>
      <c r="D4" s="619"/>
      <c r="E4" s="619"/>
      <c r="F4" s="636"/>
      <c r="G4" s="636"/>
      <c r="H4" s="636"/>
    </row>
    <row r="5" spans="1:8" ht="14.25" x14ac:dyDescent="0.2">
      <c r="A5" s="618"/>
      <c r="B5" s="644" t="s">
        <v>6</v>
      </c>
      <c r="C5" s="646" t="s">
        <v>7</v>
      </c>
      <c r="D5" s="648" t="s">
        <v>8</v>
      </c>
      <c r="E5" s="649"/>
      <c r="F5" s="650" t="s">
        <v>9</v>
      </c>
      <c r="G5" s="651"/>
      <c r="H5" s="652"/>
    </row>
    <row r="6" spans="1:8" ht="42.75" customHeight="1" x14ac:dyDescent="0.2">
      <c r="A6" s="618"/>
      <c r="B6" s="645"/>
      <c r="C6" s="647"/>
      <c r="D6" s="275" t="s">
        <v>11</v>
      </c>
      <c r="E6" s="275" t="s">
        <v>10</v>
      </c>
      <c r="F6" s="275" t="s">
        <v>11</v>
      </c>
      <c r="G6" s="275" t="s">
        <v>12</v>
      </c>
      <c r="H6" s="276" t="s">
        <v>88</v>
      </c>
    </row>
    <row r="7" spans="1:8" ht="14.25" x14ac:dyDescent="0.2">
      <c r="A7" s="277"/>
      <c r="B7" s="278" t="s">
        <v>13</v>
      </c>
      <c r="C7" s="279" t="s">
        <v>14</v>
      </c>
      <c r="D7" s="279" t="s">
        <v>172</v>
      </c>
      <c r="E7" s="279" t="s">
        <v>15</v>
      </c>
      <c r="F7" s="279" t="s">
        <v>16</v>
      </c>
      <c r="G7" s="279" t="s">
        <v>17</v>
      </c>
      <c r="H7" s="279" t="s">
        <v>18</v>
      </c>
    </row>
    <row r="8" spans="1:8" ht="14.25" x14ac:dyDescent="0.2">
      <c r="A8" s="280" t="s">
        <v>19</v>
      </c>
      <c r="B8" s="251" t="s">
        <v>53</v>
      </c>
      <c r="C8" s="252"/>
      <c r="D8" s="253"/>
      <c r="E8" s="253"/>
      <c r="F8" s="281">
        <f>'Instructions and Summary'!C12</f>
        <v>0</v>
      </c>
      <c r="G8" s="281">
        <f>'Instructions and Summary'!D12</f>
        <v>0</v>
      </c>
      <c r="H8" s="254">
        <f>ROUND(SUM(D8:G8),0)</f>
        <v>0</v>
      </c>
    </row>
    <row r="9" spans="1:8" ht="14.25" x14ac:dyDescent="0.2">
      <c r="A9" s="280" t="s">
        <v>20</v>
      </c>
      <c r="B9" s="251" t="s">
        <v>56</v>
      </c>
      <c r="C9" s="252"/>
      <c r="D9" s="253"/>
      <c r="E9" s="253"/>
      <c r="F9" s="281">
        <f>'Instructions and Summary'!C13</f>
        <v>0</v>
      </c>
      <c r="G9" s="281">
        <f>'Instructions and Summary'!D13</f>
        <v>0</v>
      </c>
      <c r="H9" s="254">
        <f>ROUND(SUM(D9:G9),0)</f>
        <v>0</v>
      </c>
    </row>
    <row r="10" spans="1:8" ht="14.25" x14ac:dyDescent="0.2">
      <c r="A10" s="280" t="s">
        <v>21</v>
      </c>
      <c r="B10" s="251" t="s">
        <v>54</v>
      </c>
      <c r="C10" s="252"/>
      <c r="D10" s="253"/>
      <c r="E10" s="253"/>
      <c r="F10" s="281">
        <f>'Instructions and Summary'!C14</f>
        <v>0</v>
      </c>
      <c r="G10" s="281">
        <f>'Instructions and Summary'!D14</f>
        <v>0</v>
      </c>
      <c r="H10" s="254">
        <f>ROUND(SUM(D10:G10),0)</f>
        <v>0</v>
      </c>
    </row>
    <row r="11" spans="1:8" ht="14.25" x14ac:dyDescent="0.2">
      <c r="A11" s="282" t="s">
        <v>22</v>
      </c>
      <c r="B11" s="255"/>
      <c r="C11" s="256"/>
      <c r="D11" s="257"/>
      <c r="E11" s="257"/>
      <c r="F11" s="257"/>
      <c r="G11" s="257"/>
      <c r="H11" s="258"/>
    </row>
    <row r="12" spans="1:8" ht="14.25" x14ac:dyDescent="0.2">
      <c r="A12" s="282" t="s">
        <v>23</v>
      </c>
      <c r="B12" s="283" t="s">
        <v>100</v>
      </c>
      <c r="C12" s="259"/>
      <c r="D12" s="258"/>
      <c r="E12" s="258"/>
      <c r="F12" s="258">
        <f>ROUND(SUM(F8:F11),0)</f>
        <v>0</v>
      </c>
      <c r="G12" s="258">
        <f>ROUND(SUM(G8:G11),0)</f>
        <v>0</v>
      </c>
      <c r="H12" s="258">
        <f>ROUND(SUM(H8:H11),0)</f>
        <v>0</v>
      </c>
    </row>
    <row r="13" spans="1:8" ht="15" x14ac:dyDescent="0.2">
      <c r="A13" s="635" t="s">
        <v>24</v>
      </c>
      <c r="B13" s="635"/>
      <c r="C13" s="636"/>
      <c r="D13" s="636"/>
      <c r="E13" s="636"/>
      <c r="F13" s="636"/>
      <c r="G13" s="636"/>
      <c r="H13" s="636"/>
    </row>
    <row r="14" spans="1:8" ht="15" x14ac:dyDescent="0.2">
      <c r="A14" s="625" t="s">
        <v>25</v>
      </c>
      <c r="B14" s="627" t="s">
        <v>26</v>
      </c>
      <c r="C14" s="628"/>
      <c r="D14" s="631" t="s">
        <v>27</v>
      </c>
      <c r="E14" s="632"/>
      <c r="F14" s="632"/>
      <c r="G14" s="632"/>
      <c r="H14" s="633" t="s">
        <v>28</v>
      </c>
    </row>
    <row r="15" spans="1:8" ht="14.25" x14ac:dyDescent="0.2">
      <c r="A15" s="626"/>
      <c r="B15" s="629"/>
      <c r="C15" s="630"/>
      <c r="D15" s="251" t="s">
        <v>53</v>
      </c>
      <c r="E15" s="251" t="s">
        <v>56</v>
      </c>
      <c r="F15" s="251" t="s">
        <v>54</v>
      </c>
      <c r="G15" s="284"/>
      <c r="H15" s="634"/>
    </row>
    <row r="16" spans="1:8" ht="14.25" x14ac:dyDescent="0.2">
      <c r="A16" s="285"/>
      <c r="B16" s="627" t="s">
        <v>29</v>
      </c>
      <c r="C16" s="627"/>
      <c r="D16" s="281">
        <f>+'Instructions and Summary'!B18</f>
        <v>0</v>
      </c>
      <c r="E16" s="281">
        <f>+'Instructions and Summary'!C18</f>
        <v>0</v>
      </c>
      <c r="F16" s="281">
        <f>+'Instructions and Summary'!D18</f>
        <v>0</v>
      </c>
      <c r="G16" s="260"/>
      <c r="H16" s="261">
        <f t="shared" ref="H16:H23" si="0">ROUND(SUM(D16:G16),0)</f>
        <v>0</v>
      </c>
    </row>
    <row r="17" spans="1:8" ht="14.25" x14ac:dyDescent="0.2">
      <c r="A17" s="286"/>
      <c r="B17" s="616" t="s">
        <v>30</v>
      </c>
      <c r="C17" s="616"/>
      <c r="D17" s="287">
        <f>'Instructions and Summary'!B19</f>
        <v>0</v>
      </c>
      <c r="E17" s="287">
        <f>'Instructions and Summary'!C19</f>
        <v>0</v>
      </c>
      <c r="F17" s="287">
        <f>'Instructions and Summary'!D19</f>
        <v>0</v>
      </c>
      <c r="G17" s="262"/>
      <c r="H17" s="254">
        <f t="shared" si="0"/>
        <v>0</v>
      </c>
    </row>
    <row r="18" spans="1:8" ht="14.25" x14ac:dyDescent="0.2">
      <c r="A18" s="274"/>
      <c r="B18" s="618" t="s">
        <v>31</v>
      </c>
      <c r="C18" s="618"/>
      <c r="D18" s="287">
        <f>'Instructions and Summary'!B20</f>
        <v>0</v>
      </c>
      <c r="E18" s="287">
        <f>'Instructions and Summary'!C20</f>
        <v>0</v>
      </c>
      <c r="F18" s="287">
        <f>'Instructions and Summary'!D20</f>
        <v>0</v>
      </c>
      <c r="G18" s="264"/>
      <c r="H18" s="254">
        <f t="shared" si="0"/>
        <v>0</v>
      </c>
    </row>
    <row r="19" spans="1:8" ht="14.25" x14ac:dyDescent="0.2">
      <c r="A19" s="286"/>
      <c r="B19" s="616" t="s">
        <v>32</v>
      </c>
      <c r="C19" s="616"/>
      <c r="D19" s="287">
        <f>'Instructions and Summary'!B21</f>
        <v>0</v>
      </c>
      <c r="E19" s="287">
        <f>'Instructions and Summary'!C21</f>
        <v>0</v>
      </c>
      <c r="F19" s="287">
        <f>'Instructions and Summary'!D21</f>
        <v>0</v>
      </c>
      <c r="G19" s="262"/>
      <c r="H19" s="254">
        <f t="shared" si="0"/>
        <v>0</v>
      </c>
    </row>
    <row r="20" spans="1:8" ht="14.25" x14ac:dyDescent="0.2">
      <c r="A20" s="274"/>
      <c r="B20" s="618" t="s">
        <v>33</v>
      </c>
      <c r="C20" s="618"/>
      <c r="D20" s="287">
        <f>'Instructions and Summary'!B22</f>
        <v>0</v>
      </c>
      <c r="E20" s="287">
        <f>'Instructions and Summary'!C22</f>
        <v>0</v>
      </c>
      <c r="F20" s="287">
        <f>'Instructions and Summary'!D22</f>
        <v>0</v>
      </c>
      <c r="G20" s="264"/>
      <c r="H20" s="254">
        <f t="shared" si="0"/>
        <v>0</v>
      </c>
    </row>
    <row r="21" spans="1:8" ht="14.25" x14ac:dyDescent="0.2">
      <c r="A21" s="286"/>
      <c r="B21" s="616" t="s">
        <v>34</v>
      </c>
      <c r="C21" s="616"/>
      <c r="D21" s="287">
        <f>'Instructions and Summary'!B27</f>
        <v>0</v>
      </c>
      <c r="E21" s="287">
        <f>'Instructions and Summary'!C27</f>
        <v>0</v>
      </c>
      <c r="F21" s="287">
        <f>'Instructions and Summary'!D27</f>
        <v>0</v>
      </c>
      <c r="G21" s="262"/>
      <c r="H21" s="254">
        <f t="shared" si="0"/>
        <v>0</v>
      </c>
    </row>
    <row r="22" spans="1:8" ht="14.25" x14ac:dyDescent="0.2">
      <c r="A22" s="274"/>
      <c r="B22" s="618" t="s">
        <v>35</v>
      </c>
      <c r="C22" s="618"/>
      <c r="D22" s="287">
        <f>'Instructions and Summary'!B28</f>
        <v>0</v>
      </c>
      <c r="E22" s="287">
        <f>'Instructions and Summary'!C28</f>
        <v>0</v>
      </c>
      <c r="F22" s="287">
        <f>'Instructions and Summary'!D28</f>
        <v>0</v>
      </c>
      <c r="G22" s="264"/>
      <c r="H22" s="254">
        <f t="shared" si="0"/>
        <v>0</v>
      </c>
    </row>
    <row r="23" spans="1:8" ht="14.25" x14ac:dyDescent="0.2">
      <c r="A23" s="286"/>
      <c r="B23" s="616" t="s">
        <v>36</v>
      </c>
      <c r="C23" s="616"/>
      <c r="D23" s="287">
        <f>'Instructions and Summary'!B29</f>
        <v>0</v>
      </c>
      <c r="E23" s="287">
        <f>'Instructions and Summary'!C29</f>
        <v>0</v>
      </c>
      <c r="F23" s="287">
        <f>'Instructions and Summary'!D29</f>
        <v>0</v>
      </c>
      <c r="G23" s="262"/>
      <c r="H23" s="254">
        <f t="shared" si="0"/>
        <v>0</v>
      </c>
    </row>
    <row r="24" spans="1:8" ht="14.25" x14ac:dyDescent="0.2">
      <c r="A24" s="274"/>
      <c r="B24" s="616" t="s">
        <v>37</v>
      </c>
      <c r="C24" s="617"/>
      <c r="D24" s="287">
        <f>SUM(D16:D23)</f>
        <v>0</v>
      </c>
      <c r="E24" s="287">
        <f t="shared" ref="E24:F24" si="1">SUM(E16:E23)</f>
        <v>0</v>
      </c>
      <c r="F24" s="287">
        <f t="shared" si="1"/>
        <v>0</v>
      </c>
      <c r="G24" s="265"/>
      <c r="H24" s="287">
        <f>ROUND(SUM(H16:H23),0)</f>
        <v>0</v>
      </c>
    </row>
    <row r="25" spans="1:8" ht="14.25" x14ac:dyDescent="0.2">
      <c r="A25" s="286"/>
      <c r="B25" s="616" t="s">
        <v>38</v>
      </c>
      <c r="C25" s="616"/>
      <c r="D25" s="287">
        <f>'Instructions and Summary'!B31</f>
        <v>0</v>
      </c>
      <c r="E25" s="287">
        <f>'Instructions and Summary'!C31</f>
        <v>0</v>
      </c>
      <c r="F25" s="287">
        <f>'Instructions and Summary'!D31</f>
        <v>0</v>
      </c>
      <c r="G25" s="262"/>
      <c r="H25" s="254">
        <f>ROUND(SUM(D25:G25),0)</f>
        <v>0</v>
      </c>
    </row>
    <row r="26" spans="1:8" ht="15" x14ac:dyDescent="0.2">
      <c r="A26" s="274"/>
      <c r="B26" s="618" t="s">
        <v>175</v>
      </c>
      <c r="C26" s="618"/>
      <c r="D26" s="266">
        <f>ROUND(SUM(D24:D25),0)</f>
        <v>0</v>
      </c>
      <c r="E26" s="266">
        <f>ROUND(SUM(E24:E25),0)</f>
        <v>0</v>
      </c>
      <c r="F26" s="266">
        <f>ROUND(SUM(F24:F25),0)</f>
        <v>0</v>
      </c>
      <c r="G26" s="265"/>
      <c r="H26" s="267">
        <f>ROUND(SUM(H24:H25),0)</f>
        <v>0</v>
      </c>
    </row>
    <row r="27" spans="1:8" ht="14.25" x14ac:dyDescent="0.2">
      <c r="A27" s="619"/>
      <c r="B27" s="619"/>
      <c r="C27" s="619"/>
      <c r="D27" s="619"/>
      <c r="E27" s="619"/>
      <c r="F27" s="619"/>
      <c r="G27" s="619"/>
      <c r="H27" s="620"/>
    </row>
    <row r="28" spans="1:8" ht="14.25" x14ac:dyDescent="0.2">
      <c r="A28" s="288" t="s">
        <v>39</v>
      </c>
      <c r="B28" s="616" t="s">
        <v>40</v>
      </c>
      <c r="C28" s="616"/>
      <c r="D28" s="268"/>
      <c r="E28" s="268"/>
      <c r="F28" s="268"/>
      <c r="G28" s="268"/>
      <c r="H28" s="269">
        <f>ROUND(SUM(D28:G28),0)</f>
        <v>0</v>
      </c>
    </row>
    <row r="29" spans="1:8" ht="14.25" x14ac:dyDescent="0.2">
      <c r="A29" s="270"/>
      <c r="B29" s="263"/>
      <c r="C29" s="263"/>
      <c r="D29" s="271"/>
      <c r="E29" s="271"/>
      <c r="F29" s="271"/>
      <c r="G29" s="271"/>
      <c r="H29" s="271"/>
    </row>
    <row r="30" spans="1:8" x14ac:dyDescent="0.2">
      <c r="A30" s="263"/>
      <c r="B30" s="263"/>
      <c r="C30" s="263"/>
      <c r="D30" s="263"/>
      <c r="E30" s="263"/>
      <c r="F30" s="263"/>
      <c r="G30" s="263"/>
      <c r="H30" s="272" t="s">
        <v>174</v>
      </c>
    </row>
    <row r="31" spans="1:8" x14ac:dyDescent="0.2">
      <c r="A31" s="621" t="s">
        <v>41</v>
      </c>
      <c r="B31" s="621"/>
      <c r="C31" s="613"/>
      <c r="D31" s="622"/>
      <c r="E31" s="622"/>
      <c r="F31" s="622"/>
      <c r="G31" s="623" t="s">
        <v>42</v>
      </c>
      <c r="H31" s="624"/>
    </row>
    <row r="32" spans="1:8" x14ac:dyDescent="0.2">
      <c r="A32" s="613" t="s">
        <v>43</v>
      </c>
      <c r="B32" s="614"/>
      <c r="C32" s="614"/>
      <c r="D32" s="614"/>
      <c r="E32" s="614"/>
      <c r="F32" s="614"/>
      <c r="G32" s="614"/>
      <c r="H32" s="615"/>
    </row>
  </sheetData>
  <sheetProtection sheet="1" objects="1" scenarios="1"/>
  <mergeCells count="35">
    <mergeCell ref="A13:B13"/>
    <mergeCell ref="C13:H13"/>
    <mergeCell ref="A1:B1"/>
    <mergeCell ref="C1:D1"/>
    <mergeCell ref="F1:G1"/>
    <mergeCell ref="A2:H2"/>
    <mergeCell ref="A3:H3"/>
    <mergeCell ref="A4:B4"/>
    <mergeCell ref="C4:H4"/>
    <mergeCell ref="A5:A6"/>
    <mergeCell ref="B5:B6"/>
    <mergeCell ref="C5:C6"/>
    <mergeCell ref="D5:E5"/>
    <mergeCell ref="F5:H5"/>
    <mergeCell ref="B23:C23"/>
    <mergeCell ref="A14:A15"/>
    <mergeCell ref="B14:C15"/>
    <mergeCell ref="D14:G14"/>
    <mergeCell ref="H14:H15"/>
    <mergeCell ref="B16:C16"/>
    <mergeCell ref="B17:C17"/>
    <mergeCell ref="B18:C18"/>
    <mergeCell ref="B19:C19"/>
    <mergeCell ref="B20:C20"/>
    <mergeCell ref="B21:C21"/>
    <mergeCell ref="B22:C22"/>
    <mergeCell ref="A32:H32"/>
    <mergeCell ref="B24:C24"/>
    <mergeCell ref="B25:C25"/>
    <mergeCell ref="B26:C26"/>
    <mergeCell ref="A27:H27"/>
    <mergeCell ref="B28:C28"/>
    <mergeCell ref="A31:B31"/>
    <mergeCell ref="C31:F31"/>
    <mergeCell ref="G31:H31"/>
  </mergeCells>
  <pageMargins left="0.7" right="0.7" top="0.75" bottom="0.75" header="0.3" footer="0.3"/>
  <pageSetup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2"/>
  <sheetViews>
    <sheetView workbookViewId="0">
      <selection activeCell="F17" sqref="F17"/>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7" width="21" customWidth="1"/>
    <col min="8" max="8" width="19.140625" customWidth="1"/>
    <col min="10" max="10" width="10.140625" bestFit="1" customWidth="1"/>
    <col min="257" max="257" width="2.42578125" customWidth="1"/>
    <col min="258" max="258" width="17.85546875" customWidth="1"/>
    <col min="259" max="259" width="17.28515625" customWidth="1"/>
    <col min="260" max="260" width="17.85546875" customWidth="1"/>
    <col min="261" max="261" width="16.140625" customWidth="1"/>
    <col min="262" max="262" width="17.140625" customWidth="1"/>
    <col min="263" max="263" width="21" customWidth="1"/>
    <col min="264" max="264" width="19.140625" customWidth="1"/>
    <col min="513" max="513" width="2.42578125" customWidth="1"/>
    <col min="514" max="514" width="17.85546875" customWidth="1"/>
    <col min="515" max="515" width="17.28515625" customWidth="1"/>
    <col min="516" max="516" width="17.85546875" customWidth="1"/>
    <col min="517" max="517" width="16.140625" customWidth="1"/>
    <col min="518" max="518" width="17.140625" customWidth="1"/>
    <col min="519" max="519" width="21" customWidth="1"/>
    <col min="520" max="520" width="19.140625" customWidth="1"/>
    <col min="769" max="769" width="2.42578125" customWidth="1"/>
    <col min="770" max="770" width="17.85546875" customWidth="1"/>
    <col min="771" max="771" width="17.28515625" customWidth="1"/>
    <col min="772" max="772" width="17.85546875" customWidth="1"/>
    <col min="773" max="773" width="16.140625" customWidth="1"/>
    <col min="774" max="774" width="17.140625" customWidth="1"/>
    <col min="775" max="775" width="21" customWidth="1"/>
    <col min="776" max="776" width="19.140625" customWidth="1"/>
    <col min="1025" max="1025" width="2.42578125" customWidth="1"/>
    <col min="1026" max="1026" width="17.85546875" customWidth="1"/>
    <col min="1027" max="1027" width="17.28515625" customWidth="1"/>
    <col min="1028" max="1028" width="17.85546875" customWidth="1"/>
    <col min="1029" max="1029" width="16.140625" customWidth="1"/>
    <col min="1030" max="1030" width="17.140625" customWidth="1"/>
    <col min="1031" max="1031" width="21" customWidth="1"/>
    <col min="1032" max="1032" width="19.140625" customWidth="1"/>
    <col min="1281" max="1281" width="2.42578125" customWidth="1"/>
    <col min="1282" max="1282" width="17.85546875" customWidth="1"/>
    <col min="1283" max="1283" width="17.28515625" customWidth="1"/>
    <col min="1284" max="1284" width="17.85546875" customWidth="1"/>
    <col min="1285" max="1285" width="16.140625" customWidth="1"/>
    <col min="1286" max="1286" width="17.140625" customWidth="1"/>
    <col min="1287" max="1287" width="21" customWidth="1"/>
    <col min="1288" max="1288" width="19.140625" customWidth="1"/>
    <col min="1537" max="1537" width="2.42578125" customWidth="1"/>
    <col min="1538" max="1538" width="17.85546875" customWidth="1"/>
    <col min="1539" max="1539" width="17.28515625" customWidth="1"/>
    <col min="1540" max="1540" width="17.85546875" customWidth="1"/>
    <col min="1541" max="1541" width="16.140625" customWidth="1"/>
    <col min="1542" max="1542" width="17.140625" customWidth="1"/>
    <col min="1543" max="1543" width="21" customWidth="1"/>
    <col min="1544" max="1544" width="19.140625" customWidth="1"/>
    <col min="1793" max="1793" width="2.42578125" customWidth="1"/>
    <col min="1794" max="1794" width="17.85546875" customWidth="1"/>
    <col min="1795" max="1795" width="17.28515625" customWidth="1"/>
    <col min="1796" max="1796" width="17.85546875" customWidth="1"/>
    <col min="1797" max="1797" width="16.140625" customWidth="1"/>
    <col min="1798" max="1798" width="17.140625" customWidth="1"/>
    <col min="1799" max="1799" width="21" customWidth="1"/>
    <col min="1800" max="1800" width="19.140625" customWidth="1"/>
    <col min="2049" max="2049" width="2.42578125" customWidth="1"/>
    <col min="2050" max="2050" width="17.85546875" customWidth="1"/>
    <col min="2051" max="2051" width="17.28515625" customWidth="1"/>
    <col min="2052" max="2052" width="17.85546875" customWidth="1"/>
    <col min="2053" max="2053" width="16.140625" customWidth="1"/>
    <col min="2054" max="2054" width="17.140625" customWidth="1"/>
    <col min="2055" max="2055" width="21" customWidth="1"/>
    <col min="2056" max="2056" width="19.140625" customWidth="1"/>
    <col min="2305" max="2305" width="2.42578125" customWidth="1"/>
    <col min="2306" max="2306" width="17.85546875" customWidth="1"/>
    <col min="2307" max="2307" width="17.28515625" customWidth="1"/>
    <col min="2308" max="2308" width="17.85546875" customWidth="1"/>
    <col min="2309" max="2309" width="16.140625" customWidth="1"/>
    <col min="2310" max="2310" width="17.140625" customWidth="1"/>
    <col min="2311" max="2311" width="21" customWidth="1"/>
    <col min="2312" max="2312" width="19.140625" customWidth="1"/>
    <col min="2561" max="2561" width="2.42578125" customWidth="1"/>
    <col min="2562" max="2562" width="17.85546875" customWidth="1"/>
    <col min="2563" max="2563" width="17.28515625" customWidth="1"/>
    <col min="2564" max="2564" width="17.85546875" customWidth="1"/>
    <col min="2565" max="2565" width="16.140625" customWidth="1"/>
    <col min="2566" max="2566" width="17.140625" customWidth="1"/>
    <col min="2567" max="2567" width="21" customWidth="1"/>
    <col min="2568" max="2568" width="19.140625" customWidth="1"/>
    <col min="2817" max="2817" width="2.42578125" customWidth="1"/>
    <col min="2818" max="2818" width="17.85546875" customWidth="1"/>
    <col min="2819" max="2819" width="17.28515625" customWidth="1"/>
    <col min="2820" max="2820" width="17.85546875" customWidth="1"/>
    <col min="2821" max="2821" width="16.140625" customWidth="1"/>
    <col min="2822" max="2822" width="17.140625" customWidth="1"/>
    <col min="2823" max="2823" width="21" customWidth="1"/>
    <col min="2824" max="2824" width="19.140625" customWidth="1"/>
    <col min="3073" max="3073" width="2.42578125" customWidth="1"/>
    <col min="3074" max="3074" width="17.85546875" customWidth="1"/>
    <col min="3075" max="3075" width="17.28515625" customWidth="1"/>
    <col min="3076" max="3076" width="17.85546875" customWidth="1"/>
    <col min="3077" max="3077" width="16.140625" customWidth="1"/>
    <col min="3078" max="3078" width="17.140625" customWidth="1"/>
    <col min="3079" max="3079" width="21" customWidth="1"/>
    <col min="3080" max="3080" width="19.140625" customWidth="1"/>
    <col min="3329" max="3329" width="2.42578125" customWidth="1"/>
    <col min="3330" max="3330" width="17.85546875" customWidth="1"/>
    <col min="3331" max="3331" width="17.28515625" customWidth="1"/>
    <col min="3332" max="3332" width="17.85546875" customWidth="1"/>
    <col min="3333" max="3333" width="16.140625" customWidth="1"/>
    <col min="3334" max="3334" width="17.140625" customWidth="1"/>
    <col min="3335" max="3335" width="21" customWidth="1"/>
    <col min="3336" max="3336" width="19.140625" customWidth="1"/>
    <col min="3585" max="3585" width="2.42578125" customWidth="1"/>
    <col min="3586" max="3586" width="17.85546875" customWidth="1"/>
    <col min="3587" max="3587" width="17.28515625" customWidth="1"/>
    <col min="3588" max="3588" width="17.85546875" customWidth="1"/>
    <col min="3589" max="3589" width="16.140625" customWidth="1"/>
    <col min="3590" max="3590" width="17.140625" customWidth="1"/>
    <col min="3591" max="3591" width="21" customWidth="1"/>
    <col min="3592" max="3592" width="19.140625" customWidth="1"/>
    <col min="3841" max="3841" width="2.42578125" customWidth="1"/>
    <col min="3842" max="3842" width="17.85546875" customWidth="1"/>
    <col min="3843" max="3843" width="17.28515625" customWidth="1"/>
    <col min="3844" max="3844" width="17.85546875" customWidth="1"/>
    <col min="3845" max="3845" width="16.140625" customWidth="1"/>
    <col min="3846" max="3846" width="17.140625" customWidth="1"/>
    <col min="3847" max="3847" width="21" customWidth="1"/>
    <col min="3848" max="3848" width="19.140625" customWidth="1"/>
    <col min="4097" max="4097" width="2.42578125" customWidth="1"/>
    <col min="4098" max="4098" width="17.85546875" customWidth="1"/>
    <col min="4099" max="4099" width="17.28515625" customWidth="1"/>
    <col min="4100" max="4100" width="17.85546875" customWidth="1"/>
    <col min="4101" max="4101" width="16.140625" customWidth="1"/>
    <col min="4102" max="4102" width="17.140625" customWidth="1"/>
    <col min="4103" max="4103" width="21" customWidth="1"/>
    <col min="4104" max="4104" width="19.140625" customWidth="1"/>
    <col min="4353" max="4353" width="2.42578125" customWidth="1"/>
    <col min="4354" max="4354" width="17.85546875" customWidth="1"/>
    <col min="4355" max="4355" width="17.28515625" customWidth="1"/>
    <col min="4356" max="4356" width="17.85546875" customWidth="1"/>
    <col min="4357" max="4357" width="16.140625" customWidth="1"/>
    <col min="4358" max="4358" width="17.140625" customWidth="1"/>
    <col min="4359" max="4359" width="21" customWidth="1"/>
    <col min="4360" max="4360" width="19.140625" customWidth="1"/>
    <col min="4609" max="4609" width="2.42578125" customWidth="1"/>
    <col min="4610" max="4610" width="17.85546875" customWidth="1"/>
    <col min="4611" max="4611" width="17.28515625" customWidth="1"/>
    <col min="4612" max="4612" width="17.85546875" customWidth="1"/>
    <col min="4613" max="4613" width="16.140625" customWidth="1"/>
    <col min="4614" max="4614" width="17.140625" customWidth="1"/>
    <col min="4615" max="4615" width="21" customWidth="1"/>
    <col min="4616" max="4616" width="19.140625" customWidth="1"/>
    <col min="4865" max="4865" width="2.42578125" customWidth="1"/>
    <col min="4866" max="4866" width="17.85546875" customWidth="1"/>
    <col min="4867" max="4867" width="17.28515625" customWidth="1"/>
    <col min="4868" max="4868" width="17.85546875" customWidth="1"/>
    <col min="4869" max="4869" width="16.140625" customWidth="1"/>
    <col min="4870" max="4870" width="17.140625" customWidth="1"/>
    <col min="4871" max="4871" width="21" customWidth="1"/>
    <col min="4872" max="4872" width="19.140625" customWidth="1"/>
    <col min="5121" max="5121" width="2.42578125" customWidth="1"/>
    <col min="5122" max="5122" width="17.85546875" customWidth="1"/>
    <col min="5123" max="5123" width="17.28515625" customWidth="1"/>
    <col min="5124" max="5124" width="17.85546875" customWidth="1"/>
    <col min="5125" max="5125" width="16.140625" customWidth="1"/>
    <col min="5126" max="5126" width="17.140625" customWidth="1"/>
    <col min="5127" max="5127" width="21" customWidth="1"/>
    <col min="5128" max="5128" width="19.140625" customWidth="1"/>
    <col min="5377" max="5377" width="2.42578125" customWidth="1"/>
    <col min="5378" max="5378" width="17.85546875" customWidth="1"/>
    <col min="5379" max="5379" width="17.28515625" customWidth="1"/>
    <col min="5380" max="5380" width="17.85546875" customWidth="1"/>
    <col min="5381" max="5381" width="16.140625" customWidth="1"/>
    <col min="5382" max="5382" width="17.140625" customWidth="1"/>
    <col min="5383" max="5383" width="21" customWidth="1"/>
    <col min="5384" max="5384" width="19.140625" customWidth="1"/>
    <col min="5633" max="5633" width="2.42578125" customWidth="1"/>
    <col min="5634" max="5634" width="17.85546875" customWidth="1"/>
    <col min="5635" max="5635" width="17.28515625" customWidth="1"/>
    <col min="5636" max="5636" width="17.85546875" customWidth="1"/>
    <col min="5637" max="5637" width="16.140625" customWidth="1"/>
    <col min="5638" max="5638" width="17.140625" customWidth="1"/>
    <col min="5639" max="5639" width="21" customWidth="1"/>
    <col min="5640" max="5640" width="19.140625" customWidth="1"/>
    <col min="5889" max="5889" width="2.42578125" customWidth="1"/>
    <col min="5890" max="5890" width="17.85546875" customWidth="1"/>
    <col min="5891" max="5891" width="17.28515625" customWidth="1"/>
    <col min="5892" max="5892" width="17.85546875" customWidth="1"/>
    <col min="5893" max="5893" width="16.140625" customWidth="1"/>
    <col min="5894" max="5894" width="17.140625" customWidth="1"/>
    <col min="5895" max="5895" width="21" customWidth="1"/>
    <col min="5896" max="5896" width="19.140625" customWidth="1"/>
    <col min="6145" max="6145" width="2.42578125" customWidth="1"/>
    <col min="6146" max="6146" width="17.85546875" customWidth="1"/>
    <col min="6147" max="6147" width="17.28515625" customWidth="1"/>
    <col min="6148" max="6148" width="17.85546875" customWidth="1"/>
    <col min="6149" max="6149" width="16.140625" customWidth="1"/>
    <col min="6150" max="6150" width="17.140625" customWidth="1"/>
    <col min="6151" max="6151" width="21" customWidth="1"/>
    <col min="6152" max="6152" width="19.140625" customWidth="1"/>
    <col min="6401" max="6401" width="2.42578125" customWidth="1"/>
    <col min="6402" max="6402" width="17.85546875" customWidth="1"/>
    <col min="6403" max="6403" width="17.28515625" customWidth="1"/>
    <col min="6404" max="6404" width="17.85546875" customWidth="1"/>
    <col min="6405" max="6405" width="16.140625" customWidth="1"/>
    <col min="6406" max="6406" width="17.140625" customWidth="1"/>
    <col min="6407" max="6407" width="21" customWidth="1"/>
    <col min="6408" max="6408" width="19.140625" customWidth="1"/>
    <col min="6657" max="6657" width="2.42578125" customWidth="1"/>
    <col min="6658" max="6658" width="17.85546875" customWidth="1"/>
    <col min="6659" max="6659" width="17.28515625" customWidth="1"/>
    <col min="6660" max="6660" width="17.85546875" customWidth="1"/>
    <col min="6661" max="6661" width="16.140625" customWidth="1"/>
    <col min="6662" max="6662" width="17.140625" customWidth="1"/>
    <col min="6663" max="6663" width="21" customWidth="1"/>
    <col min="6664" max="6664" width="19.140625" customWidth="1"/>
    <col min="6913" max="6913" width="2.42578125" customWidth="1"/>
    <col min="6914" max="6914" width="17.85546875" customWidth="1"/>
    <col min="6915" max="6915" width="17.28515625" customWidth="1"/>
    <col min="6916" max="6916" width="17.85546875" customWidth="1"/>
    <col min="6917" max="6917" width="16.140625" customWidth="1"/>
    <col min="6918" max="6918" width="17.140625" customWidth="1"/>
    <col min="6919" max="6919" width="21" customWidth="1"/>
    <col min="6920" max="6920" width="19.140625" customWidth="1"/>
    <col min="7169" max="7169" width="2.42578125" customWidth="1"/>
    <col min="7170" max="7170" width="17.85546875" customWidth="1"/>
    <col min="7171" max="7171" width="17.28515625" customWidth="1"/>
    <col min="7172" max="7172" width="17.85546875" customWidth="1"/>
    <col min="7173" max="7173" width="16.140625" customWidth="1"/>
    <col min="7174" max="7174" width="17.140625" customWidth="1"/>
    <col min="7175" max="7175" width="21" customWidth="1"/>
    <col min="7176" max="7176" width="19.140625" customWidth="1"/>
    <col min="7425" max="7425" width="2.42578125" customWidth="1"/>
    <col min="7426" max="7426" width="17.85546875" customWidth="1"/>
    <col min="7427" max="7427" width="17.28515625" customWidth="1"/>
    <col min="7428" max="7428" width="17.85546875" customWidth="1"/>
    <col min="7429" max="7429" width="16.140625" customWidth="1"/>
    <col min="7430" max="7430" width="17.140625" customWidth="1"/>
    <col min="7431" max="7431" width="21" customWidth="1"/>
    <col min="7432" max="7432" width="19.140625" customWidth="1"/>
    <col min="7681" max="7681" width="2.42578125" customWidth="1"/>
    <col min="7682" max="7682" width="17.85546875" customWidth="1"/>
    <col min="7683" max="7683" width="17.28515625" customWidth="1"/>
    <col min="7684" max="7684" width="17.85546875" customWidth="1"/>
    <col min="7685" max="7685" width="16.140625" customWidth="1"/>
    <col min="7686" max="7686" width="17.140625" customWidth="1"/>
    <col min="7687" max="7687" width="21" customWidth="1"/>
    <col min="7688" max="7688" width="19.140625" customWidth="1"/>
    <col min="7937" max="7937" width="2.42578125" customWidth="1"/>
    <col min="7938" max="7938" width="17.85546875" customWidth="1"/>
    <col min="7939" max="7939" width="17.28515625" customWidth="1"/>
    <col min="7940" max="7940" width="17.85546875" customWidth="1"/>
    <col min="7941" max="7941" width="16.140625" customWidth="1"/>
    <col min="7942" max="7942" width="17.140625" customWidth="1"/>
    <col min="7943" max="7943" width="21" customWidth="1"/>
    <col min="7944" max="7944" width="19.140625" customWidth="1"/>
    <col min="8193" max="8193" width="2.42578125" customWidth="1"/>
    <col min="8194" max="8194" width="17.85546875" customWidth="1"/>
    <col min="8195" max="8195" width="17.28515625" customWidth="1"/>
    <col min="8196" max="8196" width="17.85546875" customWidth="1"/>
    <col min="8197" max="8197" width="16.140625" customWidth="1"/>
    <col min="8198" max="8198" width="17.140625" customWidth="1"/>
    <col min="8199" max="8199" width="21" customWidth="1"/>
    <col min="8200" max="8200" width="19.140625" customWidth="1"/>
    <col min="8449" max="8449" width="2.42578125" customWidth="1"/>
    <col min="8450" max="8450" width="17.85546875" customWidth="1"/>
    <col min="8451" max="8451" width="17.28515625" customWidth="1"/>
    <col min="8452" max="8452" width="17.85546875" customWidth="1"/>
    <col min="8453" max="8453" width="16.140625" customWidth="1"/>
    <col min="8454" max="8454" width="17.140625" customWidth="1"/>
    <col min="8455" max="8455" width="21" customWidth="1"/>
    <col min="8456" max="8456" width="19.140625" customWidth="1"/>
    <col min="8705" max="8705" width="2.42578125" customWidth="1"/>
    <col min="8706" max="8706" width="17.85546875" customWidth="1"/>
    <col min="8707" max="8707" width="17.28515625" customWidth="1"/>
    <col min="8708" max="8708" width="17.85546875" customWidth="1"/>
    <col min="8709" max="8709" width="16.140625" customWidth="1"/>
    <col min="8710" max="8710" width="17.140625" customWidth="1"/>
    <col min="8711" max="8711" width="21" customWidth="1"/>
    <col min="8712" max="8712" width="19.140625" customWidth="1"/>
    <col min="8961" max="8961" width="2.42578125" customWidth="1"/>
    <col min="8962" max="8962" width="17.85546875" customWidth="1"/>
    <col min="8963" max="8963" width="17.28515625" customWidth="1"/>
    <col min="8964" max="8964" width="17.85546875" customWidth="1"/>
    <col min="8965" max="8965" width="16.140625" customWidth="1"/>
    <col min="8966" max="8966" width="17.140625" customWidth="1"/>
    <col min="8967" max="8967" width="21" customWidth="1"/>
    <col min="8968" max="8968" width="19.140625" customWidth="1"/>
    <col min="9217" max="9217" width="2.42578125" customWidth="1"/>
    <col min="9218" max="9218" width="17.85546875" customWidth="1"/>
    <col min="9219" max="9219" width="17.28515625" customWidth="1"/>
    <col min="9220" max="9220" width="17.85546875" customWidth="1"/>
    <col min="9221" max="9221" width="16.140625" customWidth="1"/>
    <col min="9222" max="9222" width="17.140625" customWidth="1"/>
    <col min="9223" max="9223" width="21" customWidth="1"/>
    <col min="9224" max="9224" width="19.140625" customWidth="1"/>
    <col min="9473" max="9473" width="2.42578125" customWidth="1"/>
    <col min="9474" max="9474" width="17.85546875" customWidth="1"/>
    <col min="9475" max="9475" width="17.28515625" customWidth="1"/>
    <col min="9476" max="9476" width="17.85546875" customWidth="1"/>
    <col min="9477" max="9477" width="16.140625" customWidth="1"/>
    <col min="9478" max="9478" width="17.140625" customWidth="1"/>
    <col min="9479" max="9479" width="21" customWidth="1"/>
    <col min="9480" max="9480" width="19.140625" customWidth="1"/>
    <col min="9729" max="9729" width="2.42578125" customWidth="1"/>
    <col min="9730" max="9730" width="17.85546875" customWidth="1"/>
    <col min="9731" max="9731" width="17.28515625" customWidth="1"/>
    <col min="9732" max="9732" width="17.85546875" customWidth="1"/>
    <col min="9733" max="9733" width="16.140625" customWidth="1"/>
    <col min="9734" max="9734" width="17.140625" customWidth="1"/>
    <col min="9735" max="9735" width="21" customWidth="1"/>
    <col min="9736" max="9736" width="19.140625" customWidth="1"/>
    <col min="9985" max="9985" width="2.42578125" customWidth="1"/>
    <col min="9986" max="9986" width="17.85546875" customWidth="1"/>
    <col min="9987" max="9987" width="17.28515625" customWidth="1"/>
    <col min="9988" max="9988" width="17.85546875" customWidth="1"/>
    <col min="9989" max="9989" width="16.140625" customWidth="1"/>
    <col min="9990" max="9990" width="17.140625" customWidth="1"/>
    <col min="9991" max="9991" width="21" customWidth="1"/>
    <col min="9992" max="9992" width="19.140625" customWidth="1"/>
    <col min="10241" max="10241" width="2.42578125" customWidth="1"/>
    <col min="10242" max="10242" width="17.85546875" customWidth="1"/>
    <col min="10243" max="10243" width="17.28515625" customWidth="1"/>
    <col min="10244" max="10244" width="17.85546875" customWidth="1"/>
    <col min="10245" max="10245" width="16.140625" customWidth="1"/>
    <col min="10246" max="10246" width="17.140625" customWidth="1"/>
    <col min="10247" max="10247" width="21" customWidth="1"/>
    <col min="10248" max="10248" width="19.140625" customWidth="1"/>
    <col min="10497" max="10497" width="2.42578125" customWidth="1"/>
    <col min="10498" max="10498" width="17.85546875" customWidth="1"/>
    <col min="10499" max="10499" width="17.28515625" customWidth="1"/>
    <col min="10500" max="10500" width="17.85546875" customWidth="1"/>
    <col min="10501" max="10501" width="16.140625" customWidth="1"/>
    <col min="10502" max="10502" width="17.140625" customWidth="1"/>
    <col min="10503" max="10503" width="21" customWidth="1"/>
    <col min="10504" max="10504" width="19.140625" customWidth="1"/>
    <col min="10753" max="10753" width="2.42578125" customWidth="1"/>
    <col min="10754" max="10754" width="17.85546875" customWidth="1"/>
    <col min="10755" max="10755" width="17.28515625" customWidth="1"/>
    <col min="10756" max="10756" width="17.85546875" customWidth="1"/>
    <col min="10757" max="10757" width="16.140625" customWidth="1"/>
    <col min="10758" max="10758" width="17.140625" customWidth="1"/>
    <col min="10759" max="10759" width="21" customWidth="1"/>
    <col min="10760" max="10760" width="19.140625" customWidth="1"/>
    <col min="11009" max="11009" width="2.42578125" customWidth="1"/>
    <col min="11010" max="11010" width="17.85546875" customWidth="1"/>
    <col min="11011" max="11011" width="17.28515625" customWidth="1"/>
    <col min="11012" max="11012" width="17.85546875" customWidth="1"/>
    <col min="11013" max="11013" width="16.140625" customWidth="1"/>
    <col min="11014" max="11014" width="17.140625" customWidth="1"/>
    <col min="11015" max="11015" width="21" customWidth="1"/>
    <col min="11016" max="11016" width="19.140625" customWidth="1"/>
    <col min="11265" max="11265" width="2.42578125" customWidth="1"/>
    <col min="11266" max="11266" width="17.85546875" customWidth="1"/>
    <col min="11267" max="11267" width="17.28515625" customWidth="1"/>
    <col min="11268" max="11268" width="17.85546875" customWidth="1"/>
    <col min="11269" max="11269" width="16.140625" customWidth="1"/>
    <col min="11270" max="11270" width="17.140625" customWidth="1"/>
    <col min="11271" max="11271" width="21" customWidth="1"/>
    <col min="11272" max="11272" width="19.140625" customWidth="1"/>
    <col min="11521" max="11521" width="2.42578125" customWidth="1"/>
    <col min="11522" max="11522" width="17.85546875" customWidth="1"/>
    <col min="11523" max="11523" width="17.28515625" customWidth="1"/>
    <col min="11524" max="11524" width="17.85546875" customWidth="1"/>
    <col min="11525" max="11525" width="16.140625" customWidth="1"/>
    <col min="11526" max="11526" width="17.140625" customWidth="1"/>
    <col min="11527" max="11527" width="21" customWidth="1"/>
    <col min="11528" max="11528" width="19.140625" customWidth="1"/>
    <col min="11777" max="11777" width="2.42578125" customWidth="1"/>
    <col min="11778" max="11778" width="17.85546875" customWidth="1"/>
    <col min="11779" max="11779" width="17.28515625" customWidth="1"/>
    <col min="11780" max="11780" width="17.85546875" customWidth="1"/>
    <col min="11781" max="11781" width="16.140625" customWidth="1"/>
    <col min="11782" max="11782" width="17.140625" customWidth="1"/>
    <col min="11783" max="11783" width="21" customWidth="1"/>
    <col min="11784" max="11784" width="19.140625" customWidth="1"/>
    <col min="12033" max="12033" width="2.42578125" customWidth="1"/>
    <col min="12034" max="12034" width="17.85546875" customWidth="1"/>
    <col min="12035" max="12035" width="17.28515625" customWidth="1"/>
    <col min="12036" max="12036" width="17.85546875" customWidth="1"/>
    <col min="12037" max="12037" width="16.140625" customWidth="1"/>
    <col min="12038" max="12038" width="17.140625" customWidth="1"/>
    <col min="12039" max="12039" width="21" customWidth="1"/>
    <col min="12040" max="12040" width="19.140625" customWidth="1"/>
    <col min="12289" max="12289" width="2.42578125" customWidth="1"/>
    <col min="12290" max="12290" width="17.85546875" customWidth="1"/>
    <col min="12291" max="12291" width="17.28515625" customWidth="1"/>
    <col min="12292" max="12292" width="17.85546875" customWidth="1"/>
    <col min="12293" max="12293" width="16.140625" customWidth="1"/>
    <col min="12294" max="12294" width="17.140625" customWidth="1"/>
    <col min="12295" max="12295" width="21" customWidth="1"/>
    <col min="12296" max="12296" width="19.140625" customWidth="1"/>
    <col min="12545" max="12545" width="2.42578125" customWidth="1"/>
    <col min="12546" max="12546" width="17.85546875" customWidth="1"/>
    <col min="12547" max="12547" width="17.28515625" customWidth="1"/>
    <col min="12548" max="12548" width="17.85546875" customWidth="1"/>
    <col min="12549" max="12549" width="16.140625" customWidth="1"/>
    <col min="12550" max="12550" width="17.140625" customWidth="1"/>
    <col min="12551" max="12551" width="21" customWidth="1"/>
    <col min="12552" max="12552" width="19.140625" customWidth="1"/>
    <col min="12801" max="12801" width="2.42578125" customWidth="1"/>
    <col min="12802" max="12802" width="17.85546875" customWidth="1"/>
    <col min="12803" max="12803" width="17.28515625" customWidth="1"/>
    <col min="12804" max="12804" width="17.85546875" customWidth="1"/>
    <col min="12805" max="12805" width="16.140625" customWidth="1"/>
    <col min="12806" max="12806" width="17.140625" customWidth="1"/>
    <col min="12807" max="12807" width="21" customWidth="1"/>
    <col min="12808" max="12808" width="19.140625" customWidth="1"/>
    <col min="13057" max="13057" width="2.42578125" customWidth="1"/>
    <col min="13058" max="13058" width="17.85546875" customWidth="1"/>
    <col min="13059" max="13059" width="17.28515625" customWidth="1"/>
    <col min="13060" max="13060" width="17.85546875" customWidth="1"/>
    <col min="13061" max="13061" width="16.140625" customWidth="1"/>
    <col min="13062" max="13062" width="17.140625" customWidth="1"/>
    <col min="13063" max="13063" width="21" customWidth="1"/>
    <col min="13064" max="13064" width="19.140625" customWidth="1"/>
    <col min="13313" max="13313" width="2.42578125" customWidth="1"/>
    <col min="13314" max="13314" width="17.85546875" customWidth="1"/>
    <col min="13315" max="13315" width="17.28515625" customWidth="1"/>
    <col min="13316" max="13316" width="17.85546875" customWidth="1"/>
    <col min="13317" max="13317" width="16.140625" customWidth="1"/>
    <col min="13318" max="13318" width="17.140625" customWidth="1"/>
    <col min="13319" max="13319" width="21" customWidth="1"/>
    <col min="13320" max="13320" width="19.140625" customWidth="1"/>
    <col min="13569" max="13569" width="2.42578125" customWidth="1"/>
    <col min="13570" max="13570" width="17.85546875" customWidth="1"/>
    <col min="13571" max="13571" width="17.28515625" customWidth="1"/>
    <col min="13572" max="13572" width="17.85546875" customWidth="1"/>
    <col min="13573" max="13573" width="16.140625" customWidth="1"/>
    <col min="13574" max="13574" width="17.140625" customWidth="1"/>
    <col min="13575" max="13575" width="21" customWidth="1"/>
    <col min="13576" max="13576" width="19.140625" customWidth="1"/>
    <col min="13825" max="13825" width="2.42578125" customWidth="1"/>
    <col min="13826" max="13826" width="17.85546875" customWidth="1"/>
    <col min="13827" max="13827" width="17.28515625" customWidth="1"/>
    <col min="13828" max="13828" width="17.85546875" customWidth="1"/>
    <col min="13829" max="13829" width="16.140625" customWidth="1"/>
    <col min="13830" max="13830" width="17.140625" customWidth="1"/>
    <col min="13831" max="13831" width="21" customWidth="1"/>
    <col min="13832" max="13832" width="19.140625" customWidth="1"/>
    <col min="14081" max="14081" width="2.42578125" customWidth="1"/>
    <col min="14082" max="14082" width="17.85546875" customWidth="1"/>
    <col min="14083" max="14083" width="17.28515625" customWidth="1"/>
    <col min="14084" max="14084" width="17.85546875" customWidth="1"/>
    <col min="14085" max="14085" width="16.140625" customWidth="1"/>
    <col min="14086" max="14086" width="17.140625" customWidth="1"/>
    <col min="14087" max="14087" width="21" customWidth="1"/>
    <col min="14088" max="14088" width="19.140625" customWidth="1"/>
    <col min="14337" max="14337" width="2.42578125" customWidth="1"/>
    <col min="14338" max="14338" width="17.85546875" customWidth="1"/>
    <col min="14339" max="14339" width="17.28515625" customWidth="1"/>
    <col min="14340" max="14340" width="17.85546875" customWidth="1"/>
    <col min="14341" max="14341" width="16.140625" customWidth="1"/>
    <col min="14342" max="14342" width="17.140625" customWidth="1"/>
    <col min="14343" max="14343" width="21" customWidth="1"/>
    <col min="14344" max="14344" width="19.140625" customWidth="1"/>
    <col min="14593" max="14593" width="2.42578125" customWidth="1"/>
    <col min="14594" max="14594" width="17.85546875" customWidth="1"/>
    <col min="14595" max="14595" width="17.28515625" customWidth="1"/>
    <col min="14596" max="14596" width="17.85546875" customWidth="1"/>
    <col min="14597" max="14597" width="16.140625" customWidth="1"/>
    <col min="14598" max="14598" width="17.140625" customWidth="1"/>
    <col min="14599" max="14599" width="21" customWidth="1"/>
    <col min="14600" max="14600" width="19.140625" customWidth="1"/>
    <col min="14849" max="14849" width="2.42578125" customWidth="1"/>
    <col min="14850" max="14850" width="17.85546875" customWidth="1"/>
    <col min="14851" max="14851" width="17.28515625" customWidth="1"/>
    <col min="14852" max="14852" width="17.85546875" customWidth="1"/>
    <col min="14853" max="14853" width="16.140625" customWidth="1"/>
    <col min="14854" max="14854" width="17.140625" customWidth="1"/>
    <col min="14855" max="14855" width="21" customWidth="1"/>
    <col min="14856" max="14856" width="19.140625" customWidth="1"/>
    <col min="15105" max="15105" width="2.42578125" customWidth="1"/>
    <col min="15106" max="15106" width="17.85546875" customWidth="1"/>
    <col min="15107" max="15107" width="17.28515625" customWidth="1"/>
    <col min="15108" max="15108" width="17.85546875" customWidth="1"/>
    <col min="15109" max="15109" width="16.140625" customWidth="1"/>
    <col min="15110" max="15110" width="17.140625" customWidth="1"/>
    <col min="15111" max="15111" width="21" customWidth="1"/>
    <col min="15112" max="15112" width="19.140625" customWidth="1"/>
    <col min="15361" max="15361" width="2.42578125" customWidth="1"/>
    <col min="15362" max="15362" width="17.85546875" customWidth="1"/>
    <col min="15363" max="15363" width="17.28515625" customWidth="1"/>
    <col min="15364" max="15364" width="17.85546875" customWidth="1"/>
    <col min="15365" max="15365" width="16.140625" customWidth="1"/>
    <col min="15366" max="15366" width="17.140625" customWidth="1"/>
    <col min="15367" max="15367" width="21" customWidth="1"/>
    <col min="15368" max="15368" width="19.140625" customWidth="1"/>
    <col min="15617" max="15617" width="2.42578125" customWidth="1"/>
    <col min="15618" max="15618" width="17.85546875" customWidth="1"/>
    <col min="15619" max="15619" width="17.28515625" customWidth="1"/>
    <col min="15620" max="15620" width="17.85546875" customWidth="1"/>
    <col min="15621" max="15621" width="16.140625" customWidth="1"/>
    <col min="15622" max="15622" width="17.140625" customWidth="1"/>
    <col min="15623" max="15623" width="21" customWidth="1"/>
    <col min="15624" max="15624" width="19.140625" customWidth="1"/>
    <col min="15873" max="15873" width="2.42578125" customWidth="1"/>
    <col min="15874" max="15874" width="17.85546875" customWidth="1"/>
    <col min="15875" max="15875" width="17.28515625" customWidth="1"/>
    <col min="15876" max="15876" width="17.85546875" customWidth="1"/>
    <col min="15877" max="15877" width="16.140625" customWidth="1"/>
    <col min="15878" max="15878" width="17.140625" customWidth="1"/>
    <col min="15879" max="15879" width="21" customWidth="1"/>
    <col min="15880" max="15880" width="19.140625" customWidth="1"/>
    <col min="16129" max="16129" width="2.42578125" customWidth="1"/>
    <col min="16130" max="16130" width="17.85546875" customWidth="1"/>
    <col min="16131" max="16131" width="17.28515625" customWidth="1"/>
    <col min="16132" max="16132" width="17.85546875" customWidth="1"/>
    <col min="16133" max="16133" width="16.140625" customWidth="1"/>
    <col min="16134" max="16134" width="17.140625" customWidth="1"/>
    <col min="16135" max="16135" width="21" customWidth="1"/>
    <col min="16136" max="16136" width="19.140625" customWidth="1"/>
  </cols>
  <sheetData>
    <row r="1" spans="1:8" ht="14.25" x14ac:dyDescent="0.2">
      <c r="A1" s="637" t="s">
        <v>2</v>
      </c>
      <c r="B1" s="618"/>
      <c r="C1" s="638">
        <f>'Instructions and Summary'!B4</f>
        <v>0</v>
      </c>
      <c r="D1" s="638"/>
      <c r="E1" s="273" t="s">
        <v>93</v>
      </c>
      <c r="F1" s="639">
        <f>'Instructions and Summary'!B3</f>
        <v>0</v>
      </c>
      <c r="G1" s="639"/>
      <c r="H1" s="274"/>
    </row>
    <row r="2" spans="1:8" ht="18" x14ac:dyDescent="0.2">
      <c r="A2" s="640" t="s">
        <v>3</v>
      </c>
      <c r="B2" s="641"/>
      <c r="C2" s="641"/>
      <c r="D2" s="641"/>
      <c r="E2" s="641"/>
      <c r="F2" s="641"/>
      <c r="G2" s="641"/>
      <c r="H2" s="641"/>
    </row>
    <row r="3" spans="1:8" x14ac:dyDescent="0.2">
      <c r="A3" s="642" t="s">
        <v>4</v>
      </c>
      <c r="B3" s="624"/>
      <c r="C3" s="624"/>
      <c r="D3" s="624"/>
      <c r="E3" s="624"/>
      <c r="F3" s="624"/>
      <c r="G3" s="624"/>
      <c r="H3" s="624"/>
    </row>
    <row r="4" spans="1:8" ht="15" x14ac:dyDescent="0.2">
      <c r="A4" s="643" t="s">
        <v>5</v>
      </c>
      <c r="B4" s="643"/>
      <c r="C4" s="619"/>
      <c r="D4" s="619"/>
      <c r="E4" s="619"/>
      <c r="F4" s="636"/>
      <c r="G4" s="636"/>
      <c r="H4" s="636"/>
    </row>
    <row r="5" spans="1:8" ht="14.25" x14ac:dyDescent="0.2">
      <c r="A5" s="618"/>
      <c r="B5" s="644" t="s">
        <v>6</v>
      </c>
      <c r="C5" s="646" t="s">
        <v>7</v>
      </c>
      <c r="D5" s="648" t="s">
        <v>8</v>
      </c>
      <c r="E5" s="649"/>
      <c r="F5" s="650" t="s">
        <v>9</v>
      </c>
      <c r="G5" s="651"/>
      <c r="H5" s="652"/>
    </row>
    <row r="6" spans="1:8" ht="42" customHeight="1" x14ac:dyDescent="0.2">
      <c r="A6" s="618"/>
      <c r="B6" s="645"/>
      <c r="C6" s="647"/>
      <c r="D6" s="275" t="s">
        <v>11</v>
      </c>
      <c r="E6" s="275" t="s">
        <v>10</v>
      </c>
      <c r="F6" s="275" t="s">
        <v>11</v>
      </c>
      <c r="G6" s="275" t="s">
        <v>12</v>
      </c>
      <c r="H6" s="276" t="s">
        <v>88</v>
      </c>
    </row>
    <row r="7" spans="1:8" ht="14.25" x14ac:dyDescent="0.2">
      <c r="A7" s="277"/>
      <c r="B7" s="278" t="s">
        <v>13</v>
      </c>
      <c r="C7" s="279" t="s">
        <v>14</v>
      </c>
      <c r="D7" s="279" t="s">
        <v>172</v>
      </c>
      <c r="E7" s="279" t="s">
        <v>15</v>
      </c>
      <c r="F7" s="279" t="s">
        <v>16</v>
      </c>
      <c r="G7" s="279" t="s">
        <v>17</v>
      </c>
      <c r="H7" s="279" t="s">
        <v>18</v>
      </c>
    </row>
    <row r="8" spans="1:8" ht="14.25" x14ac:dyDescent="0.2">
      <c r="A8" s="280" t="s">
        <v>19</v>
      </c>
      <c r="B8" s="251" t="s">
        <v>53</v>
      </c>
      <c r="C8" s="252"/>
      <c r="D8" s="253"/>
      <c r="E8" s="253"/>
      <c r="F8" s="281">
        <f>'Instructions and Summary'!C12-'Instructions and Summary'!B26</f>
        <v>0</v>
      </c>
      <c r="G8" s="281">
        <f>'Instructions and Summary'!D12</f>
        <v>0</v>
      </c>
      <c r="H8" s="254">
        <f>ROUND(SUM(D8:G8),0)</f>
        <v>0</v>
      </c>
    </row>
    <row r="9" spans="1:8" ht="14.25" x14ac:dyDescent="0.2">
      <c r="A9" s="280" t="s">
        <v>20</v>
      </c>
      <c r="B9" s="251" t="s">
        <v>56</v>
      </c>
      <c r="C9" s="252"/>
      <c r="D9" s="253"/>
      <c r="E9" s="253"/>
      <c r="F9" s="281">
        <f>'Instructions and Summary'!C13-'Instructions and Summary'!C26</f>
        <v>0</v>
      </c>
      <c r="G9" s="281">
        <f>'Instructions and Summary'!D13</f>
        <v>0</v>
      </c>
      <c r="H9" s="254">
        <f>ROUND(SUM(D9:G9),0)</f>
        <v>0</v>
      </c>
    </row>
    <row r="10" spans="1:8" ht="14.25" x14ac:dyDescent="0.2">
      <c r="A10" s="280" t="s">
        <v>21</v>
      </c>
      <c r="B10" s="251" t="s">
        <v>54</v>
      </c>
      <c r="C10" s="252"/>
      <c r="D10" s="253"/>
      <c r="E10" s="253"/>
      <c r="F10" s="281">
        <f>'Instructions and Summary'!C14-'Instructions and Summary'!D26</f>
        <v>0</v>
      </c>
      <c r="G10" s="281">
        <f>'Instructions and Summary'!D14</f>
        <v>0</v>
      </c>
      <c r="H10" s="254">
        <f>ROUND(SUM(D10:G10),0)</f>
        <v>0</v>
      </c>
    </row>
    <row r="11" spans="1:8" ht="14.25" x14ac:dyDescent="0.2">
      <c r="A11" s="282" t="s">
        <v>22</v>
      </c>
      <c r="B11" s="255"/>
      <c r="C11" s="256"/>
      <c r="D11" s="257"/>
      <c r="E11" s="257"/>
      <c r="F11" s="257"/>
      <c r="G11" s="257"/>
      <c r="H11" s="258"/>
    </row>
    <row r="12" spans="1:8" ht="14.25" x14ac:dyDescent="0.2">
      <c r="A12" s="282" t="s">
        <v>23</v>
      </c>
      <c r="B12" s="283" t="s">
        <v>100</v>
      </c>
      <c r="C12" s="259"/>
      <c r="D12" s="258"/>
      <c r="E12" s="258"/>
      <c r="F12" s="258">
        <f>ROUND(SUM(F8:F11),0)</f>
        <v>0</v>
      </c>
      <c r="G12" s="258">
        <f>ROUND(SUM(G8:G11),0)</f>
        <v>0</v>
      </c>
      <c r="H12" s="258">
        <f>ROUND(SUM(H8:H11),0)</f>
        <v>0</v>
      </c>
    </row>
    <row r="13" spans="1:8" ht="15" x14ac:dyDescent="0.2">
      <c r="A13" s="635" t="s">
        <v>24</v>
      </c>
      <c r="B13" s="635"/>
      <c r="C13" s="636"/>
      <c r="D13" s="636"/>
      <c r="E13" s="636"/>
      <c r="F13" s="636"/>
      <c r="G13" s="636"/>
      <c r="H13" s="636"/>
    </row>
    <row r="14" spans="1:8" ht="15" x14ac:dyDescent="0.2">
      <c r="A14" s="625" t="s">
        <v>25</v>
      </c>
      <c r="B14" s="627" t="s">
        <v>26</v>
      </c>
      <c r="C14" s="628"/>
      <c r="D14" s="631" t="s">
        <v>27</v>
      </c>
      <c r="E14" s="632"/>
      <c r="F14" s="632"/>
      <c r="G14" s="632"/>
      <c r="H14" s="633" t="s">
        <v>28</v>
      </c>
    </row>
    <row r="15" spans="1:8" ht="14.25" x14ac:dyDescent="0.2">
      <c r="A15" s="626"/>
      <c r="B15" s="629"/>
      <c r="C15" s="630"/>
      <c r="D15" s="251" t="s">
        <v>53</v>
      </c>
      <c r="E15" s="251" t="s">
        <v>56</v>
      </c>
      <c r="F15" s="251" t="s">
        <v>54</v>
      </c>
      <c r="G15" s="284"/>
      <c r="H15" s="634"/>
    </row>
    <row r="16" spans="1:8" ht="14.25" x14ac:dyDescent="0.2">
      <c r="A16" s="285"/>
      <c r="B16" s="627" t="s">
        <v>29</v>
      </c>
      <c r="C16" s="627"/>
      <c r="D16" s="281">
        <f>+'Instructions and Summary'!B18</f>
        <v>0</v>
      </c>
      <c r="E16" s="281">
        <f>+'Instructions and Summary'!C18</f>
        <v>0</v>
      </c>
      <c r="F16" s="281">
        <f>+'Instructions and Summary'!D18</f>
        <v>0</v>
      </c>
      <c r="G16" s="260"/>
      <c r="H16" s="261">
        <f t="shared" ref="H16:H23" si="0">ROUND(SUM(D16:G16),0)</f>
        <v>0</v>
      </c>
    </row>
    <row r="17" spans="1:10" ht="14.25" x14ac:dyDescent="0.2">
      <c r="A17" s="286"/>
      <c r="B17" s="616" t="s">
        <v>30</v>
      </c>
      <c r="C17" s="616"/>
      <c r="D17" s="287">
        <f>'Instructions and Summary'!B19</f>
        <v>0</v>
      </c>
      <c r="E17" s="287">
        <f>'Instructions and Summary'!C19</f>
        <v>0</v>
      </c>
      <c r="F17" s="287">
        <f>'Instructions and Summary'!D19</f>
        <v>0</v>
      </c>
      <c r="G17" s="262"/>
      <c r="H17" s="254">
        <f t="shared" si="0"/>
        <v>0</v>
      </c>
    </row>
    <row r="18" spans="1:10" ht="14.25" x14ac:dyDescent="0.2">
      <c r="A18" s="274"/>
      <c r="B18" s="618" t="s">
        <v>31</v>
      </c>
      <c r="C18" s="618"/>
      <c r="D18" s="287">
        <f>'Instructions and Summary'!B20</f>
        <v>0</v>
      </c>
      <c r="E18" s="287">
        <f>'Instructions and Summary'!C20</f>
        <v>0</v>
      </c>
      <c r="F18" s="287">
        <f>'Instructions and Summary'!D20</f>
        <v>0</v>
      </c>
      <c r="G18" s="264"/>
      <c r="H18" s="254">
        <f t="shared" si="0"/>
        <v>0</v>
      </c>
    </row>
    <row r="19" spans="1:10" ht="14.25" x14ac:dyDescent="0.2">
      <c r="A19" s="286"/>
      <c r="B19" s="616" t="s">
        <v>32</v>
      </c>
      <c r="C19" s="616"/>
      <c r="D19" s="287">
        <f>'Instructions and Summary'!B21</f>
        <v>0</v>
      </c>
      <c r="E19" s="287">
        <f>'Instructions and Summary'!C21</f>
        <v>0</v>
      </c>
      <c r="F19" s="287">
        <f>'Instructions and Summary'!D21</f>
        <v>0</v>
      </c>
      <c r="G19" s="262"/>
      <c r="H19" s="254">
        <f t="shared" si="0"/>
        <v>0</v>
      </c>
    </row>
    <row r="20" spans="1:10" ht="14.25" x14ac:dyDescent="0.2">
      <c r="A20" s="274"/>
      <c r="B20" s="618" t="s">
        <v>33</v>
      </c>
      <c r="C20" s="618"/>
      <c r="D20" s="287">
        <f>'Instructions and Summary'!B22</f>
        <v>0</v>
      </c>
      <c r="E20" s="287">
        <f>'Instructions and Summary'!C22</f>
        <v>0</v>
      </c>
      <c r="F20" s="287">
        <f>'Instructions and Summary'!D22</f>
        <v>0</v>
      </c>
      <c r="G20" s="264"/>
      <c r="H20" s="254">
        <f t="shared" si="0"/>
        <v>0</v>
      </c>
    </row>
    <row r="21" spans="1:10" ht="14.25" x14ac:dyDescent="0.2">
      <c r="A21" s="286"/>
      <c r="B21" s="616" t="s">
        <v>34</v>
      </c>
      <c r="C21" s="616"/>
      <c r="D21" s="287">
        <f>'Instructions and Summary'!B27-'Instructions and Summary'!B26</f>
        <v>0</v>
      </c>
      <c r="E21" s="287">
        <f>'Instructions and Summary'!C27-'Instructions and Summary'!C26</f>
        <v>0</v>
      </c>
      <c r="F21" s="287">
        <f>'Instructions and Summary'!D27-'Instructions and Summary'!D26</f>
        <v>0</v>
      </c>
      <c r="G21" s="262"/>
      <c r="H21" s="254">
        <f t="shared" si="0"/>
        <v>0</v>
      </c>
    </row>
    <row r="22" spans="1:10" ht="14.25" x14ac:dyDescent="0.2">
      <c r="A22" s="274"/>
      <c r="B22" s="618" t="s">
        <v>35</v>
      </c>
      <c r="C22" s="618"/>
      <c r="D22" s="287">
        <f>'Instructions and Summary'!B28</f>
        <v>0</v>
      </c>
      <c r="E22" s="287">
        <f>'Instructions and Summary'!C28</f>
        <v>0</v>
      </c>
      <c r="F22" s="287">
        <f>'Instructions and Summary'!D28</f>
        <v>0</v>
      </c>
      <c r="G22" s="264"/>
      <c r="H22" s="254">
        <f t="shared" si="0"/>
        <v>0</v>
      </c>
      <c r="J22" s="159"/>
    </row>
    <row r="23" spans="1:10" ht="14.25" x14ac:dyDescent="0.2">
      <c r="A23" s="286"/>
      <c r="B23" s="616" t="s">
        <v>36</v>
      </c>
      <c r="C23" s="616"/>
      <c r="D23" s="287">
        <f>'Instructions and Summary'!B29</f>
        <v>0</v>
      </c>
      <c r="E23" s="287">
        <f>'Instructions and Summary'!C29</f>
        <v>0</v>
      </c>
      <c r="F23" s="287">
        <f>'Instructions and Summary'!D29</f>
        <v>0</v>
      </c>
      <c r="G23" s="262"/>
      <c r="H23" s="254">
        <f t="shared" si="0"/>
        <v>0</v>
      </c>
    </row>
    <row r="24" spans="1:10" ht="14.25" x14ac:dyDescent="0.2">
      <c r="A24" s="274"/>
      <c r="B24" s="616" t="s">
        <v>37</v>
      </c>
      <c r="C24" s="617"/>
      <c r="D24" s="287">
        <f>SUM(D16:D23)</f>
        <v>0</v>
      </c>
      <c r="E24" s="287">
        <f t="shared" ref="E24:F24" si="1">SUM(E16:E23)</f>
        <v>0</v>
      </c>
      <c r="F24" s="287">
        <f t="shared" si="1"/>
        <v>0</v>
      </c>
      <c r="G24" s="265"/>
      <c r="H24" s="287">
        <f>ROUND(SUM(H16:H23),0)</f>
        <v>0</v>
      </c>
      <c r="J24" s="159"/>
    </row>
    <row r="25" spans="1:10" ht="14.25" x14ac:dyDescent="0.2">
      <c r="A25" s="286"/>
      <c r="B25" s="616" t="s">
        <v>38</v>
      </c>
      <c r="C25" s="616"/>
      <c r="D25" s="287">
        <f>'Instructions and Summary'!B31</f>
        <v>0</v>
      </c>
      <c r="E25" s="287">
        <f>'Instructions and Summary'!C31</f>
        <v>0</v>
      </c>
      <c r="F25" s="287">
        <f>'Instructions and Summary'!D31</f>
        <v>0</v>
      </c>
      <c r="G25" s="262"/>
      <c r="H25" s="254">
        <f>ROUND(SUM(D25:G25),0)</f>
        <v>0</v>
      </c>
    </row>
    <row r="26" spans="1:10" ht="15" x14ac:dyDescent="0.2">
      <c r="A26" s="274"/>
      <c r="B26" s="618" t="s">
        <v>175</v>
      </c>
      <c r="C26" s="618"/>
      <c r="D26" s="266">
        <f>ROUND(SUM(D24:D25),0)</f>
        <v>0</v>
      </c>
      <c r="E26" s="266">
        <f>ROUND(SUM(E24:E25),0)</f>
        <v>0</v>
      </c>
      <c r="F26" s="266">
        <f>ROUND(SUM(F24:F25),0)</f>
        <v>0</v>
      </c>
      <c r="G26" s="265"/>
      <c r="H26" s="267">
        <f>ROUND(SUM(H24:H25),0)</f>
        <v>0</v>
      </c>
    </row>
    <row r="27" spans="1:10" ht="14.25" x14ac:dyDescent="0.2">
      <c r="A27" s="619"/>
      <c r="B27" s="619"/>
      <c r="C27" s="619"/>
      <c r="D27" s="619"/>
      <c r="E27" s="619"/>
      <c r="F27" s="619"/>
      <c r="G27" s="619"/>
      <c r="H27" s="620"/>
    </row>
    <row r="28" spans="1:10" ht="14.25" x14ac:dyDescent="0.2">
      <c r="A28" s="288" t="s">
        <v>39</v>
      </c>
      <c r="B28" s="616" t="s">
        <v>40</v>
      </c>
      <c r="C28" s="616"/>
      <c r="D28" s="268"/>
      <c r="E28" s="268"/>
      <c r="F28" s="268"/>
      <c r="G28" s="268"/>
      <c r="H28" s="269">
        <f>ROUND(SUM(D28:G28),0)</f>
        <v>0</v>
      </c>
    </row>
    <row r="29" spans="1:10" ht="14.25" x14ac:dyDescent="0.2">
      <c r="A29" s="270"/>
      <c r="B29" s="263"/>
      <c r="C29" s="263"/>
      <c r="D29" s="271"/>
      <c r="E29" s="271"/>
      <c r="F29" s="271"/>
      <c r="G29" s="271"/>
      <c r="H29" s="271"/>
    </row>
    <row r="30" spans="1:10" x14ac:dyDescent="0.2">
      <c r="A30" s="263"/>
      <c r="B30" s="263"/>
      <c r="C30" s="263"/>
      <c r="D30" s="263"/>
      <c r="E30" s="263"/>
      <c r="F30" s="263"/>
      <c r="G30" s="263"/>
      <c r="H30" s="272" t="s">
        <v>174</v>
      </c>
      <c r="J30" s="159"/>
    </row>
    <row r="31" spans="1:10" x14ac:dyDescent="0.2">
      <c r="A31" s="621" t="s">
        <v>41</v>
      </c>
      <c r="B31" s="621"/>
      <c r="C31" s="613"/>
      <c r="D31" s="622"/>
      <c r="E31" s="622"/>
      <c r="F31" s="622"/>
      <c r="G31" s="623" t="s">
        <v>42</v>
      </c>
      <c r="H31" s="624"/>
    </row>
    <row r="32" spans="1:10" x14ac:dyDescent="0.2">
      <c r="A32" s="613" t="s">
        <v>43</v>
      </c>
      <c r="B32" s="614"/>
      <c r="C32" s="614"/>
      <c r="D32" s="614"/>
      <c r="E32" s="614"/>
      <c r="F32" s="614"/>
      <c r="G32" s="614"/>
      <c r="H32" s="615"/>
    </row>
  </sheetData>
  <sheetProtection sheet="1" objects="1" scenarios="1"/>
  <mergeCells count="35">
    <mergeCell ref="A13:B13"/>
    <mergeCell ref="C13:H13"/>
    <mergeCell ref="A1:B1"/>
    <mergeCell ref="C1:D1"/>
    <mergeCell ref="F1:G1"/>
    <mergeCell ref="A2:H2"/>
    <mergeCell ref="A3:H3"/>
    <mergeCell ref="A4:B4"/>
    <mergeCell ref="C4:H4"/>
    <mergeCell ref="A5:A6"/>
    <mergeCell ref="B5:B6"/>
    <mergeCell ref="C5:C6"/>
    <mergeCell ref="D5:E5"/>
    <mergeCell ref="F5:H5"/>
    <mergeCell ref="B23:C23"/>
    <mergeCell ref="A14:A15"/>
    <mergeCell ref="B14:C15"/>
    <mergeCell ref="D14:G14"/>
    <mergeCell ref="H14:H15"/>
    <mergeCell ref="B16:C16"/>
    <mergeCell ref="B17:C17"/>
    <mergeCell ref="B18:C18"/>
    <mergeCell ref="B19:C19"/>
    <mergeCell ref="B20:C20"/>
    <mergeCell ref="B21:C21"/>
    <mergeCell ref="B22:C22"/>
    <mergeCell ref="A32:H32"/>
    <mergeCell ref="B24:C24"/>
    <mergeCell ref="B25:C25"/>
    <mergeCell ref="B26:C26"/>
    <mergeCell ref="A27:H27"/>
    <mergeCell ref="B28:C28"/>
    <mergeCell ref="A31:B31"/>
    <mergeCell ref="C31:F31"/>
    <mergeCell ref="G31:H31"/>
  </mergeCells>
  <pageMargins left="0.7" right="0.7" top="0.75" bottom="0.75" header="0.3" footer="0.3"/>
  <pageSetup scale="96"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59612A25EFD045936802312CBE8621" ma:contentTypeVersion="12" ma:contentTypeDescription="Create a new document." ma:contentTypeScope="" ma:versionID="228041c9bf1d7a8740fd077af32d0597">
  <xsd:schema xmlns:xsd="http://www.w3.org/2001/XMLSchema" xmlns:xs="http://www.w3.org/2001/XMLSchema" xmlns:p="http://schemas.microsoft.com/office/2006/metadata/properties" xmlns:ns2="44ab2c3f-d3cf-4271-bc10-7bcd9a749985" xmlns:ns3="ab11f236-1566-4a5d-a40b-b8374683040e" targetNamespace="http://schemas.microsoft.com/office/2006/metadata/properties" ma:root="true" ma:fieldsID="722a41a2c8e781955e140941874770c8" ns2:_="" ns3:_="">
    <xsd:import namespace="44ab2c3f-d3cf-4271-bc10-7bcd9a749985"/>
    <xsd:import namespace="ab11f236-1566-4a5d-a40b-b837468304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2c3f-d3cf-4271-bc10-7bcd9a749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11f236-1566-4a5d-a40b-b837468304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062d2c6-35c1-4460-8bfc-dbed4a84bdd8}" ma:internalName="TaxCatchAll" ma:showField="CatchAllData" ma:web="ab11f236-1566-4a5d-a40b-b837468304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ab2c3f-d3cf-4271-bc10-7bcd9a749985">
      <Terms xmlns="http://schemas.microsoft.com/office/infopath/2007/PartnerControls"/>
    </lcf76f155ced4ddcb4097134ff3c332f>
    <TaxCatchAll xmlns="ab11f236-1566-4a5d-a40b-b8374683040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3" ma:contentTypeDescription="Create a new document." ma:contentTypeScope="" ma:versionID="f77e74bc894eccae678833a79bdaa9b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7c12f484e3fb86f03c8ea14277691a1c"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FCED5005-428D-46DB-A00A-A9040D08F365}"/>
</file>

<file path=customXml/itemProps3.xml><?xml version="1.0" encoding="utf-8"?>
<ds:datastoreItem xmlns:ds="http://schemas.openxmlformats.org/officeDocument/2006/customXml" ds:itemID="{335C459A-88E6-4C69-A7A2-C889E476A057}">
  <ds:schemaRefs>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sharepoint/v3"/>
    <ds:schemaRef ds:uri="4a53122c-99ef-4056-b9d7-198bf3ffeec5"/>
    <ds:schemaRef ds:uri="c6d9b406-8ab6-4e35-b189-c607f551e6ff"/>
    <ds:schemaRef ds:uri="http://schemas.microsoft.com/office/2006/metadata/properties"/>
  </ds:schemaRefs>
</ds:datastoreItem>
</file>

<file path=customXml/itemProps4.xml><?xml version="1.0" encoding="utf-8"?>
<ds:datastoreItem xmlns:ds="http://schemas.openxmlformats.org/officeDocument/2006/customXml" ds:itemID="{0703C5DD-6E39-4F17-926A-2E6B5AF77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 Cost Categories</vt:lpstr>
      <vt:lpstr>SF-424A Minus FFRDC</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Pfrangle, Clay</cp:lastModifiedBy>
  <cp:lastPrinted>2017-02-23T22:28:26Z</cp:lastPrinted>
  <dcterms:created xsi:type="dcterms:W3CDTF">2006-10-30T17:25:35Z</dcterms:created>
  <dcterms:modified xsi:type="dcterms:W3CDTF">2023-07-27T15:56:39Z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0x0101001559612A25EFD045936802312CBE8621</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